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8550" windowWidth="14805" windowHeight="7170" activeTab="4"/>
  </bookViews>
  <sheets>
    <sheet name="1" sheetId="2" r:id="rId1"/>
    <sheet name="2" sheetId="3" r:id="rId2"/>
    <sheet name="Зм1 06.02" sheetId="4" r:id="rId3"/>
    <sheet name="Зм2 24.02" sheetId="5" r:id="rId4"/>
    <sheet name="Зм 3 бер" sheetId="6" r:id="rId5"/>
  </sheets>
  <definedNames>
    <definedName name="_xlnm.Print_Area" localSheetId="0">'1'!#REF!</definedName>
    <definedName name="_xlnm.Print_Area" localSheetId="4">'Зм 3 бер'!#REF!</definedName>
  </definedNames>
  <calcPr calcId="144525"/>
</workbook>
</file>

<file path=xl/calcChain.xml><?xml version="1.0" encoding="utf-8"?>
<calcChain xmlns="http://schemas.openxmlformats.org/spreadsheetml/2006/main">
  <c r="G52" i="6" l="1"/>
  <c r="F53" i="6"/>
  <c r="D53" i="6"/>
  <c r="G38" i="6" l="1"/>
  <c r="G75" i="6" l="1"/>
  <c r="G57" i="6" l="1"/>
  <c r="G63" i="6"/>
  <c r="G61" i="6" l="1"/>
  <c r="G59" i="6"/>
  <c r="G14" i="6"/>
  <c r="G7" i="6" l="1"/>
  <c r="G19" i="6" l="1"/>
  <c r="G64" i="6"/>
  <c r="G60" i="6" l="1"/>
  <c r="G44" i="6"/>
  <c r="G65" i="6" l="1"/>
  <c r="G21" i="6"/>
  <c r="G70" i="6" l="1"/>
  <c r="F66" i="6" l="1"/>
  <c r="D66" i="6"/>
  <c r="G74" i="6" l="1"/>
  <c r="G73" i="6"/>
  <c r="G71" i="6"/>
  <c r="G16" i="6"/>
  <c r="G47" i="6" l="1"/>
  <c r="G41" i="6"/>
  <c r="G58" i="6"/>
  <c r="G11" i="6" l="1"/>
  <c r="G28" i="6"/>
  <c r="G48" i="6" l="1"/>
  <c r="G12" i="6"/>
  <c r="G43" i="6"/>
  <c r="G50" i="6"/>
  <c r="G51" i="6"/>
  <c r="G49" i="6"/>
  <c r="G39" i="6" l="1"/>
  <c r="G24" i="6"/>
  <c r="G23" i="6"/>
  <c r="G13" i="6"/>
  <c r="G37" i="6"/>
  <c r="G36" i="6"/>
  <c r="G26" i="6"/>
  <c r="G25" i="6"/>
  <c r="G22" i="6"/>
  <c r="G62" i="6"/>
  <c r="G55" i="6" l="1"/>
  <c r="G18" i="6"/>
  <c r="G45" i="6"/>
  <c r="G17" i="6" l="1"/>
  <c r="G15" i="6"/>
  <c r="G30" i="6"/>
  <c r="G34" i="6"/>
  <c r="G68" i="6"/>
  <c r="G56" i="6"/>
  <c r="G66" i="6" s="1"/>
  <c r="G46" i="6" l="1"/>
  <c r="G42" i="6"/>
  <c r="G40" i="6"/>
  <c r="G53" i="6" s="1"/>
  <c r="G6" i="6"/>
  <c r="G72" i="6" l="1"/>
  <c r="G76" i="6" s="1"/>
  <c r="G27" i="6"/>
  <c r="G31" i="6" l="1"/>
  <c r="F76" i="6" l="1"/>
  <c r="D76" i="6"/>
  <c r="G33" i="6" l="1"/>
  <c r="G32" i="6"/>
  <c r="G20" i="6" l="1"/>
  <c r="G35" i="6" l="1"/>
  <c r="G29" i="6"/>
  <c r="G10" i="6"/>
  <c r="G9" i="6"/>
  <c r="G8" i="6"/>
  <c r="D8" i="5" l="1"/>
  <c r="G7" i="5" l="1"/>
  <c r="G6" i="5"/>
  <c r="G8" i="5" l="1"/>
  <c r="G12" i="4"/>
  <c r="D12" i="4"/>
  <c r="G11" i="4"/>
  <c r="D11" i="4"/>
</calcChain>
</file>

<file path=xl/sharedStrings.xml><?xml version="1.0" encoding="utf-8"?>
<sst xmlns="http://schemas.openxmlformats.org/spreadsheetml/2006/main" count="246" uniqueCount="117">
  <si>
    <t>Всього:</t>
  </si>
  <si>
    <t>Процедура закупівлі</t>
  </si>
  <si>
    <t>січень</t>
  </si>
  <si>
    <t>Жусова І.В.</t>
  </si>
  <si>
    <t>звіт про у/д</t>
  </si>
  <si>
    <t>Голова тендерного комітету</t>
  </si>
  <si>
    <t>Іващук О.І.</t>
  </si>
  <si>
    <t>Начальник ВЗ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</si>
  <si>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</si>
  <si>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</si>
  <si>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 (грн.)</t>
  </si>
  <si>
    <t>Орієнтовний початок проведення процедури закупівлі</t>
  </si>
  <si>
    <t>Примітки</t>
  </si>
  <si>
    <t>Зміни (грн.)</t>
  </si>
  <si>
    <t>З урахуванням змін (грн.)</t>
  </si>
  <si>
    <t>ЗМІНИ №1 до Додатку до річного плану закупівель на 2020 рік</t>
  </si>
  <si>
    <t xml:space="preserve">                                                           Ідентифікаційний код ЄДРПОУ - 02010971</t>
  </si>
  <si>
    <t xml:space="preserve">      Вищий державний навчальний заклад України  "Буковинський державний медичний університет"</t>
  </si>
  <si>
    <t>без застосування е/с</t>
  </si>
  <si>
    <t>Затверджено Рішенням тендерного комітету  №            від                                                         2020 року.</t>
  </si>
  <si>
    <t>відкриті торги</t>
  </si>
  <si>
    <t>лютий</t>
  </si>
  <si>
    <t>Код ЄЗС 021-2015 - 33790000-4 Скляний посуд лабораторного, санітарно-гігієнічного чи фармацевтичного призначення</t>
  </si>
  <si>
    <t>Код ЄЗС 021-2015 - 33690000-3 Лікарські засоби різні (хімічні реактиви, медикаменти)</t>
  </si>
  <si>
    <t>Код ЄЗС 021-2015 - 39110000-6 Сидіння, стільці та супутні вироби і частини до них (стільці учнівські)</t>
  </si>
  <si>
    <t>Код ЄЗС 021-2015 - 39150000-8  Меблі та приспособи різні</t>
  </si>
  <si>
    <t>Передано Осійчук І.С. 06 лютого</t>
  </si>
  <si>
    <t>Код ЄЗС 021-2015 - 39120000- 9    Столи, серванти, письмові столи та книжкові шафи</t>
  </si>
  <si>
    <t>ВСЬОГО:</t>
  </si>
  <si>
    <t>ЗМІНИ №2 до Додатку до річного плану закупівель на 2020 рік</t>
  </si>
  <si>
    <t>Передано Осійчук І.С. 24 лютого</t>
  </si>
  <si>
    <t>Код ЄЗС 021-2015 - 39180000-7 Лабораторні меблі</t>
  </si>
  <si>
    <t>Код ЄЗС 021-2015 - 18420000- 9     Аксесуари для одягу(одноразові рукавички, рукавиці)</t>
  </si>
  <si>
    <t xml:space="preserve">             Вищий державний навчальний заклад України  "Буковинський державний медичний університет"</t>
  </si>
  <si>
    <r>
      <t xml:space="preserve">                              </t>
    </r>
    <r>
      <rPr>
        <b/>
        <sz val="14"/>
        <rFont val="Times New Roman"/>
        <family val="1"/>
        <charset val="204"/>
      </rPr>
      <t xml:space="preserve">Предмет  закупівлі </t>
    </r>
    <r>
      <rPr>
        <b/>
        <sz val="10"/>
        <rFont val="Times New Roman"/>
        <family val="1"/>
        <charset val="204"/>
      </rPr>
      <t xml:space="preserve">          </t>
    </r>
  </si>
  <si>
    <t xml:space="preserve"> Очікувана вартість предмета закупівлі (грн.)</t>
  </si>
  <si>
    <t>З врахуванням змін (грн.)</t>
  </si>
  <si>
    <t xml:space="preserve">       </t>
  </si>
  <si>
    <t>Код ЄзС 021-2015 - 33730000-6  Офтальмологічні та корегувальні лінзи (захисні окуляри)</t>
  </si>
  <si>
    <t>Код ЄЗС 021-2015 - 39220000-0   Кухонне приладдя, товари для дому та господарства і приладдя для закладів громадського харчування (мітли, щітки та інше господарське приладдя (відра, совки)</t>
  </si>
  <si>
    <t xml:space="preserve">                                             Ідентифікаційний код ЄДРПОУ - 02010971</t>
  </si>
  <si>
    <t xml:space="preserve">         </t>
  </si>
  <si>
    <t>Н</t>
  </si>
  <si>
    <t>Зміни</t>
  </si>
  <si>
    <t>квітень</t>
  </si>
  <si>
    <t xml:space="preserve">Код ЄЗС 021-2015  16810000-6 Частини для сільськогосподарської техніки   (диск  д/бензопили,  частини до мотокоси, колесо д/тачки)    </t>
  </si>
  <si>
    <t xml:space="preserve">Код ЄЗС 021-2015 24450000-3 Агрохімічна продукція (білизна , хлорне вапно, грунтівка протигрибкова, засіб від тараканів) </t>
  </si>
  <si>
    <t>Код ЄЗС 021-2015 - 39110000-6 Сідіння, стільці та супутні вироби і частини до них, (стільці учнівські)</t>
  </si>
  <si>
    <t>Код ЄЗС 021-2015 39120000-9  Столи, серванти, письмові столи та книжкові шафи</t>
  </si>
  <si>
    <t xml:space="preserve">квітень </t>
  </si>
  <si>
    <t>Всього</t>
  </si>
  <si>
    <t>травень</t>
  </si>
  <si>
    <t>Код ЄЗС 021-2015   14810000-2  Абразивні (шліфшкурка, диски різ.)</t>
  </si>
  <si>
    <t>Код ЄЗС 021-2015  03410000-7 Деревина   (планки, вагонка)</t>
  </si>
  <si>
    <t>Код ЄЗС 021-2015   18110000-3  Фомений одяг</t>
  </si>
  <si>
    <t>Код ЄЗС  021-2015 18530000-3 Подарунки та винагороди (кубки,сумки)</t>
  </si>
  <si>
    <t>Код ЄЗС 021-2015 19520000-7  Пласмасові вироби (плінтус, сітка д/швів, захисна плівка, карнізи)</t>
  </si>
  <si>
    <t>Код ЄЗС 021-2015  22150000-6 Брошури(сертифікати, грамоти,дипломи)</t>
  </si>
  <si>
    <t xml:space="preserve">Код ЄЗС 021-2015 22160000-9 Буклети  </t>
  </si>
  <si>
    <t xml:space="preserve">Код ЄЗС 021-2015 22830000-7  Зошити </t>
  </si>
  <si>
    <t xml:space="preserve">Код ЄЗС 021-2015 22990000-6 Газетний папір, папір ручного виготовлення  </t>
  </si>
  <si>
    <t>Код ЄЗС 021-2015 31210000-1 Електрична апаратура для комутування та захисту електричних кіл</t>
  </si>
  <si>
    <t>Код ЄЗС 021-2015 31220000-4 Елементи електричних схем</t>
  </si>
  <si>
    <t>Код ЄЗС 021-2015 3132000-5 Електророзподільні кабелі</t>
  </si>
  <si>
    <t>Код ЄЗС 021-2015 31520000-7 Світильники та освітлювальна арматура</t>
  </si>
  <si>
    <t>Код ЄЗС 021-2015 31530000-0 Частини до світильників та освітлювального обладнання (патрони, стартери,люмін. лампи)</t>
  </si>
  <si>
    <t>Код ЄЗС 021-2015 31700000-3 Електронне,електромеханічне та електротехнічне обладнання</t>
  </si>
  <si>
    <t>Код ЄЗС 021-2015 31730000-2 Електротехнічне обладнання</t>
  </si>
  <si>
    <t xml:space="preserve">Код ЄЗС 021-2015 33760000-5 Папір туалетний,паперові рушники </t>
  </si>
  <si>
    <t xml:space="preserve">Код ЄЗС 021-2015 35110000-8 Протипожежне, рятувальне та захисне обладнання (распіраторна маска,вогнегасник,світлозвуковий пристрій) </t>
  </si>
  <si>
    <t>Код ЄЗС 021-2015 39240000-6  Різальні інструменти</t>
  </si>
  <si>
    <t>Код ЄЗС 021-2015 39510000-0 Вироби домашнього текстилю (рушники,жалюзі, штори)</t>
  </si>
  <si>
    <t>Код ЄЗС 021-2015 39530000-6 Килимові покриття,килимки та килими</t>
  </si>
  <si>
    <t>Код ЄЗС 021-2015 42130000-9 Арматура трубопровідна (крани, вентелв,клапани)</t>
  </si>
  <si>
    <t>Код ЄЗС 021-2015 44110000-4 Конструкційні матеріали (будівельні матеріали)</t>
  </si>
  <si>
    <t>Код ЄЗС 021-2015 44160000-9 Магістралі, трубопроводи,труби,обсадні труби,тюбінги</t>
  </si>
  <si>
    <t>Код ЄЗС 021-2015 44320000-1 Теслярські вироби</t>
  </si>
  <si>
    <t>Код ЄЗС 021-2015 44420000-0 Будівельні товари ( драбина, тачка)</t>
  </si>
  <si>
    <t>Код ЄЗС 021-2015 44520000-1 Замки, ключі, петлі</t>
  </si>
  <si>
    <t>Код ЄЗС 021-2015 44610000-9 Цистерни, резервуари, контейнери та посудини високого тиску)</t>
  </si>
  <si>
    <t>Код ЄЗС 021-2015 44620000-2 Радіатори і котли для систем центрального опалення</t>
  </si>
  <si>
    <t>Код ЄЗС 021-2015 44810000-1 Фарби</t>
  </si>
  <si>
    <t>Код ЄЗС 021-2015 44820000-4 Лаки</t>
  </si>
  <si>
    <t>Код ЄЗС 021-2015 44830000-7 Мастики, шпаклівка, замаски, розчинники</t>
  </si>
  <si>
    <t>Код ЄЗС 021-2015 4523  Будівництво трубопроводів, ліній зв'язку та електропередач, доріг; вирівнювання поверхонь.</t>
  </si>
  <si>
    <t>Код ЄЗС 021-2015 5011 Послуги з ремонту і технічного обслуговування  мототранспортних засобів (послуги з ремонту автомобілів)</t>
  </si>
  <si>
    <t>Код ЄЗС 021-2015 7131 Консультаційні послуги у галузях інженерії та будівництва (послуги у сфері охорони праці)</t>
  </si>
  <si>
    <t>Код ЄЗС 021-2015 7955  Послуги з набору та обробки текстів і комп'ютерної верстки (макети буклетів)</t>
  </si>
  <si>
    <t>Код ЄЗС 021-2015 3162 Прилади звукової та візуальної сигналізації (пожежна сигналізація)</t>
  </si>
  <si>
    <t>Код ЄЗС 021-2015 3170 Електронне, електромеханічне та електротехнічне обладнання</t>
  </si>
  <si>
    <t>Код ЄЗС 021-2015 3855 Лічильники</t>
  </si>
  <si>
    <t>Код ЄЗС 021-2015  3897 Дослідницькі, випробувльні та науково-технічні симулятори</t>
  </si>
  <si>
    <t>без е/с</t>
  </si>
  <si>
    <t>в/т</t>
  </si>
  <si>
    <t>спрощені закупівлі</t>
  </si>
  <si>
    <t>червень</t>
  </si>
  <si>
    <t>березень</t>
  </si>
  <si>
    <t>Код ЄЗС 021-2015 44220000-8 Столярні вироби</t>
  </si>
  <si>
    <t xml:space="preserve">Код ЄЗС 021-2015 2212 0000-7 Видання </t>
  </si>
  <si>
    <t>Код ЄЗС 021-2015 14210000-6 Гравій, пісок, щебень і наповнювачі</t>
  </si>
  <si>
    <t>Код ЄЗС 021-2015 44410000-7 Вироби для ванної кімнати та кухні (крани, умивальники, унітази, зливні бачки)</t>
  </si>
  <si>
    <t>Код ЄЗС 021-2015 66510000-8 Страхові послуги</t>
  </si>
  <si>
    <t>Код ЄЗС 021-2015 71350000-6 Науково- технічні послуги в галузі інженерії</t>
  </si>
  <si>
    <t>Код ЄЗС 021-2015 72250000-2 Послуги, пов'язані із системами та підготовкою (повідомлення)</t>
  </si>
  <si>
    <t>Код ЄЗС 021-2015 79340000-9 Рекламні та маркетингові послуги</t>
  </si>
  <si>
    <t>Код ЄЗС 021-2015 80320000-3 Послуги у сфері медичної освіти</t>
  </si>
  <si>
    <t xml:space="preserve">Код ЄЗС 021-2015 90910000-9 Послуги з прибирання </t>
  </si>
  <si>
    <t>Код ЄЗС 021-2015 92210000-6  Послуги радіомовлення</t>
  </si>
  <si>
    <t>Код ЄЗС 021-2015 80510000-2  Послуги з професійної підготовки  спеціалістів</t>
  </si>
  <si>
    <t>Код ЄЗС 021-2015 30210000-6 Машини для обробки даних</t>
  </si>
  <si>
    <t>Код ЄЗС 021-2015 24910000-6 Клеї (силікон)</t>
  </si>
  <si>
    <t>чсічень</t>
  </si>
  <si>
    <t>липень</t>
  </si>
  <si>
    <t xml:space="preserve">Код Єзс 021-2015 39710000-2 Електричні побутові прилади </t>
  </si>
  <si>
    <t>Код ЄЗС 021-2015 24220000-2 Екстрати дубільних речовин,  барвників,  фарбувальні речовини</t>
  </si>
  <si>
    <t>Код ЄЗС 021-2015  44920000-5  Вапняк,гіпс (вапно)</t>
  </si>
  <si>
    <t>ЗМІНИ   до додатку до  річного плану закупівель станом на 30.07.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</si>
</sst>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\ _₴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0" tint="-0.14999847407452621"/>
      <name val="Times New Roman"/>
      <family val="1"/>
      <charset val="204"/>
    </font>
    <font>
      <sz val="13"/>
      <color theme="0" tint="-0.1499984740745262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/>
    <xf numFmtId="0" fontId="3" fillId="3" borderId="0" xfId="0" applyFont="1" applyFill="1" applyAlignment="1">
      <alignment vertical="center"/>
    </xf>
    <xf numFmtId="166" fontId="10" fillId="3" borderId="1" xfId="0" applyNumberFormat="1" applyFont="1" applyFill="1" applyBorder="1" applyAlignment="1">
      <alignment horizontal="right" vertical="center" wrapText="1"/>
    </xf>
    <xf numFmtId="166" fontId="10" fillId="3" borderId="1" xfId="0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8:J48"/>
  <sheetViews>
    <sheetView zoomScale="70" zoomScaleNormal="70" workbookViewId="0">
      <pane xSplit="5" ySplit="1" topLeftCell="F8" activePane="bottomRight" state="frozen"/>
      <selection pane="topRight" activeCell="G1" sqref="G1"/>
      <selection pane="bottomLeft" activeCell="A9" sqref="A9"/>
      <selection pane="bottomRight" activeCell="J48" sqref="J48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>
    <row r="48" spans="10:10" x14ac:dyDescent="0.25">
      <c r="J48" s="1">
        <v>0</v>
      </c>
    </row>
  </sheetData>
  <phoneticPr fontId="1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opLeftCell="B7" zoomScale="80" zoomScaleNormal="80" workbookViewId="0">
      <selection activeCell="L33" sqref="L33"/>
    </sheetView>
  </sheetViews>
  <sheetFormatPr defaultRowHeight="16.5" x14ac:dyDescent="0.25"/>
  <cols>
    <col min="1" max="4" width="9.140625" style="1"/>
    <col min="5" max="5" width="9.140625" style="7"/>
    <col min="6" max="16384" width="9.140625" style="1"/>
  </cols>
  <sheetData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" workbookViewId="0">
      <selection activeCell="B25" sqref="B25"/>
    </sheetView>
  </sheetViews>
  <sheetFormatPr defaultRowHeight="16.5" x14ac:dyDescent="0.25"/>
  <cols>
    <col min="1" max="1" width="5" style="1" customWidth="1"/>
    <col min="2" max="2" width="47.28515625" style="1" customWidth="1"/>
    <col min="3" max="3" width="7.28515625" style="1" customWidth="1"/>
    <col min="4" max="4" width="11.7109375" style="1" customWidth="1"/>
    <col min="5" max="5" width="18.42578125" style="7" customWidth="1"/>
    <col min="6" max="6" width="11.5703125" style="1" customWidth="1"/>
    <col min="7" max="7" width="12.5703125" style="1" customWidth="1"/>
    <col min="8" max="8" width="7" style="1" customWidth="1"/>
    <col min="9" max="9" width="9.140625" style="1" customWidth="1"/>
    <col min="10" max="45" width="12.42578125" style="1" customWidth="1"/>
    <col min="46" max="16384" width="9.140625" style="1"/>
  </cols>
  <sheetData>
    <row r="1" spans="1:10" s="6" customFormat="1" ht="22.5" x14ac:dyDescent="0.3">
      <c r="A1" s="89" t="s">
        <v>15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10"/>
      <c r="B2" s="11" t="s">
        <v>17</v>
      </c>
      <c r="C2" s="11"/>
      <c r="D2" s="11"/>
      <c r="E2" s="11"/>
    </row>
    <row r="3" spans="1:10" x14ac:dyDescent="0.25">
      <c r="A3" s="10"/>
      <c r="B3" s="90" t="s">
        <v>16</v>
      </c>
      <c r="C3" s="90"/>
      <c r="D3" s="90"/>
      <c r="E3" s="90"/>
    </row>
    <row r="4" spans="1:10" x14ac:dyDescent="0.25">
      <c r="B4" s="4"/>
    </row>
    <row r="5" spans="1:10" s="29" customFormat="1" ht="93" customHeight="1" x14ac:dyDescent="0.25">
      <c r="A5" s="24"/>
      <c r="B5" s="25" t="s">
        <v>8</v>
      </c>
      <c r="C5" s="25" t="s">
        <v>9</v>
      </c>
      <c r="D5" s="26" t="s">
        <v>10</v>
      </c>
      <c r="E5" s="25" t="s">
        <v>1</v>
      </c>
      <c r="F5" s="26" t="s">
        <v>13</v>
      </c>
      <c r="G5" s="26" t="s">
        <v>14</v>
      </c>
      <c r="H5" s="25" t="s">
        <v>11</v>
      </c>
      <c r="I5" s="27" t="s">
        <v>12</v>
      </c>
      <c r="J5" s="28"/>
    </row>
    <row r="6" spans="1:10" x14ac:dyDescent="0.25">
      <c r="A6" s="12"/>
      <c r="B6" s="14">
        <v>2210</v>
      </c>
      <c r="C6" s="15"/>
      <c r="D6" s="15"/>
      <c r="E6" s="91"/>
      <c r="F6" s="92"/>
      <c r="G6" s="16"/>
      <c r="H6" s="16"/>
      <c r="I6" s="16"/>
    </row>
    <row r="7" spans="1:10" s="29" customFormat="1" ht="42.75" customHeight="1" x14ac:dyDescent="0.25">
      <c r="A7" s="24"/>
      <c r="B7" s="30" t="s">
        <v>22</v>
      </c>
      <c r="C7" s="31">
        <v>2210</v>
      </c>
      <c r="D7" s="32">
        <v>0</v>
      </c>
      <c r="E7" s="31" t="s">
        <v>18</v>
      </c>
      <c r="F7" s="33">
        <v>3450</v>
      </c>
      <c r="G7" s="33">
        <v>3450</v>
      </c>
      <c r="H7" s="34" t="s">
        <v>21</v>
      </c>
      <c r="I7" s="24"/>
      <c r="J7" s="35"/>
    </row>
    <row r="8" spans="1:10" s="29" customFormat="1" ht="27" customHeight="1" x14ac:dyDescent="0.25">
      <c r="A8" s="24"/>
      <c r="B8" s="36" t="s">
        <v>23</v>
      </c>
      <c r="C8" s="31">
        <v>2210</v>
      </c>
      <c r="D8" s="32">
        <v>90000</v>
      </c>
      <c r="E8" s="31" t="s">
        <v>4</v>
      </c>
      <c r="F8" s="33">
        <v>51810</v>
      </c>
      <c r="G8" s="33">
        <v>141810</v>
      </c>
      <c r="H8" s="34" t="s">
        <v>2</v>
      </c>
      <c r="I8" s="24"/>
      <c r="J8" s="35"/>
    </row>
    <row r="9" spans="1:10" s="29" customFormat="1" ht="31.5" customHeight="1" x14ac:dyDescent="0.25">
      <c r="A9" s="24"/>
      <c r="B9" s="37" t="s">
        <v>24</v>
      </c>
      <c r="C9" s="38">
        <v>2210</v>
      </c>
      <c r="D9" s="39">
        <v>385600</v>
      </c>
      <c r="E9" s="38" t="s">
        <v>20</v>
      </c>
      <c r="F9" s="40">
        <v>-55810</v>
      </c>
      <c r="G9" s="40">
        <v>329790</v>
      </c>
      <c r="H9" s="41" t="s">
        <v>2</v>
      </c>
      <c r="I9" s="42"/>
      <c r="J9" s="35"/>
    </row>
    <row r="10" spans="1:10" s="29" customFormat="1" ht="27.75" customHeight="1" x14ac:dyDescent="0.25">
      <c r="A10" s="24"/>
      <c r="B10" s="27" t="s">
        <v>25</v>
      </c>
      <c r="C10" s="31">
        <v>2210</v>
      </c>
      <c r="D10" s="32">
        <v>0</v>
      </c>
      <c r="E10" s="31" t="s">
        <v>18</v>
      </c>
      <c r="F10" s="33">
        <v>550</v>
      </c>
      <c r="G10" s="33">
        <v>550</v>
      </c>
      <c r="H10" s="34" t="s">
        <v>21</v>
      </c>
      <c r="I10" s="24"/>
    </row>
    <row r="11" spans="1:10" s="29" customFormat="1" ht="12.75" x14ac:dyDescent="0.25">
      <c r="B11" s="30" t="s">
        <v>0</v>
      </c>
      <c r="C11" s="31"/>
      <c r="D11" s="32">
        <f>SUM(D7:D10)</f>
        <v>475600</v>
      </c>
      <c r="E11" s="43"/>
      <c r="F11" s="44"/>
      <c r="G11" s="33">
        <f>SUM(G7:G10)</f>
        <v>475600</v>
      </c>
      <c r="H11" s="24"/>
      <c r="I11" s="24"/>
    </row>
    <row r="12" spans="1:10" x14ac:dyDescent="0.25">
      <c r="B12" s="3"/>
      <c r="C12" s="3"/>
      <c r="D12" s="17" t="e">
        <f>SUM(#REF!)</f>
        <v>#REF!</v>
      </c>
      <c r="E12" s="18"/>
      <c r="F12" s="19"/>
      <c r="G12" s="20" t="e">
        <f>SUM(#REF!)</f>
        <v>#REF!</v>
      </c>
      <c r="H12" s="11"/>
      <c r="I12" s="11"/>
    </row>
    <row r="13" spans="1:10" s="22" customFormat="1" x14ac:dyDescent="0.25">
      <c r="B13" s="23" t="s">
        <v>19</v>
      </c>
      <c r="C13" s="23"/>
      <c r="D13" s="23"/>
      <c r="E13" s="18"/>
      <c r="F13" s="19"/>
      <c r="G13" s="19"/>
      <c r="H13" s="19"/>
      <c r="I13" s="19"/>
    </row>
    <row r="14" spans="1:10" x14ac:dyDescent="0.25">
      <c r="B14" s="3" t="s">
        <v>5</v>
      </c>
      <c r="C14" s="3" t="s">
        <v>6</v>
      </c>
      <c r="D14" s="3"/>
      <c r="F14" s="10"/>
      <c r="G14" s="10"/>
      <c r="H14" s="10"/>
      <c r="I14" s="10"/>
    </row>
    <row r="15" spans="1:10" x14ac:dyDescent="0.25">
      <c r="B15" s="3"/>
      <c r="C15" s="3"/>
      <c r="D15" s="3"/>
    </row>
    <row r="16" spans="1:10" x14ac:dyDescent="0.25">
      <c r="B16" s="3"/>
      <c r="C16" s="3"/>
      <c r="D16" s="3"/>
    </row>
    <row r="17" spans="2:5" x14ac:dyDescent="0.25">
      <c r="B17" s="3" t="s">
        <v>7</v>
      </c>
      <c r="C17" s="3" t="s">
        <v>3</v>
      </c>
      <c r="D17" s="3"/>
    </row>
    <row r="19" spans="2:5" x14ac:dyDescent="0.25">
      <c r="B19" s="1" t="s">
        <v>26</v>
      </c>
      <c r="E19" s="8"/>
    </row>
    <row r="23" spans="2:5" x14ac:dyDescent="0.25">
      <c r="C23" s="2"/>
      <c r="D23" s="2"/>
    </row>
    <row r="24" spans="2:5" x14ac:dyDescent="0.25">
      <c r="C24" s="5"/>
      <c r="D24" s="5"/>
      <c r="E24" s="9"/>
    </row>
    <row r="25" spans="2:5" x14ac:dyDescent="0.25">
      <c r="C25" s="5"/>
      <c r="D25" s="5"/>
      <c r="E25" s="9"/>
    </row>
    <row r="26" spans="2:5" x14ac:dyDescent="0.25">
      <c r="C26" s="5"/>
      <c r="D26" s="5"/>
      <c r="E26" s="9"/>
    </row>
    <row r="27" spans="2:5" x14ac:dyDescent="0.25">
      <c r="C27" s="5"/>
      <c r="D27" s="5"/>
      <c r="E27" s="9"/>
    </row>
    <row r="28" spans="2:5" x14ac:dyDescent="0.25">
      <c r="C28" s="5"/>
      <c r="D28" s="5"/>
      <c r="E28" s="9"/>
    </row>
    <row r="29" spans="2:5" x14ac:dyDescent="0.25">
      <c r="C29" s="2"/>
      <c r="D29" s="2"/>
      <c r="E29" s="9"/>
    </row>
    <row r="30" spans="2:5" x14ac:dyDescent="0.25">
      <c r="C30" s="2"/>
      <c r="D30" s="2"/>
      <c r="E30" s="9"/>
    </row>
    <row r="31" spans="2:5" x14ac:dyDescent="0.25">
      <c r="C31" s="2"/>
      <c r="D31" s="2"/>
      <c r="E31" s="9"/>
    </row>
    <row r="32" spans="2:5" x14ac:dyDescent="0.25">
      <c r="C32" s="2"/>
      <c r="D32" s="2"/>
      <c r="E32" s="9"/>
    </row>
    <row r="33" spans="3:5" x14ac:dyDescent="0.25">
      <c r="C33" s="2"/>
      <c r="D33" s="2"/>
    </row>
    <row r="34" spans="3:5" x14ac:dyDescent="0.25">
      <c r="C34" s="2"/>
      <c r="D34" s="2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D53" s="2"/>
      <c r="E53" s="1"/>
    </row>
    <row r="54" spans="3:5" x14ac:dyDescent="0.25">
      <c r="C54" s="2"/>
      <c r="D54" s="2"/>
      <c r="E54" s="1"/>
    </row>
    <row r="55" spans="3:5" x14ac:dyDescent="0.25">
      <c r="C55" s="2"/>
      <c r="D55" s="2"/>
      <c r="E55" s="1"/>
    </row>
    <row r="56" spans="3:5" x14ac:dyDescent="0.25">
      <c r="C56" s="2"/>
      <c r="D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67" spans="3:5" x14ac:dyDescent="0.25">
      <c r="C67" s="2"/>
      <c r="E67" s="1"/>
    </row>
    <row r="68" spans="3:5" x14ac:dyDescent="0.25">
      <c r="C68" s="2"/>
      <c r="E68" s="1"/>
    </row>
    <row r="69" spans="3:5" x14ac:dyDescent="0.25">
      <c r="C69" s="2"/>
      <c r="E69" s="1"/>
    </row>
    <row r="70" spans="3:5" x14ac:dyDescent="0.25">
      <c r="C70" s="2"/>
      <c r="E70" s="1"/>
    </row>
    <row r="79" spans="3:5" x14ac:dyDescent="0.25">
      <c r="E79" s="1"/>
    </row>
    <row r="80" spans="3:5" x14ac:dyDescent="0.25">
      <c r="E80" s="1"/>
    </row>
  </sheetData>
  <mergeCells count="3">
    <mergeCell ref="A1:I1"/>
    <mergeCell ref="B3:E3"/>
    <mergeCell ref="E6:F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activeCell="G7" sqref="G7"/>
    </sheetView>
  </sheetViews>
  <sheetFormatPr defaultRowHeight="16.5" x14ac:dyDescent="0.25"/>
  <cols>
    <col min="1" max="1" width="1.7109375" style="1" customWidth="1"/>
    <col min="2" max="2" width="57.5703125" style="1" customWidth="1"/>
    <col min="3" max="3" width="7.28515625" style="1" customWidth="1"/>
    <col min="4" max="4" width="15" style="1" customWidth="1"/>
    <col min="5" max="5" width="14" style="7" customWidth="1"/>
    <col min="6" max="6" width="11.5703125" style="1" customWidth="1"/>
    <col min="7" max="7" width="12.5703125" style="1" customWidth="1"/>
    <col min="8" max="8" width="8.42578125" style="1" customWidth="1"/>
    <col min="9" max="44" width="12.42578125" style="1" customWidth="1"/>
    <col min="45" max="16384" width="9.140625" style="1"/>
  </cols>
  <sheetData>
    <row r="1" spans="1:9" s="6" customFormat="1" ht="22.5" x14ac:dyDescent="0.3">
      <c r="A1" s="93" t="s">
        <v>29</v>
      </c>
      <c r="B1" s="93"/>
      <c r="C1" s="93"/>
      <c r="D1" s="93"/>
      <c r="E1" s="93"/>
      <c r="F1" s="93"/>
      <c r="G1" s="93"/>
      <c r="H1" s="93"/>
    </row>
    <row r="2" spans="1:9" x14ac:dyDescent="0.25">
      <c r="A2" s="10"/>
      <c r="B2" s="46" t="s">
        <v>17</v>
      </c>
      <c r="C2" s="46"/>
      <c r="D2" s="46"/>
      <c r="E2" s="46"/>
      <c r="F2" s="47"/>
      <c r="G2" s="47"/>
      <c r="H2" s="47"/>
    </row>
    <row r="3" spans="1:9" x14ac:dyDescent="0.25">
      <c r="A3" s="10"/>
      <c r="B3" s="94" t="s">
        <v>16</v>
      </c>
      <c r="C3" s="94"/>
      <c r="D3" s="94"/>
      <c r="E3" s="94"/>
      <c r="F3" s="47"/>
      <c r="G3" s="47"/>
      <c r="H3" s="47"/>
    </row>
    <row r="4" spans="1:9" ht="122.25" customHeight="1" x14ac:dyDescent="0.25">
      <c r="A4" s="12"/>
      <c r="B4" s="25" t="s">
        <v>8</v>
      </c>
      <c r="C4" s="25" t="s">
        <v>9</v>
      </c>
      <c r="D4" s="26" t="s">
        <v>10</v>
      </c>
      <c r="E4" s="25" t="s">
        <v>1</v>
      </c>
      <c r="F4" s="26" t="s">
        <v>13</v>
      </c>
      <c r="G4" s="26" t="s">
        <v>14</v>
      </c>
      <c r="H4" s="25" t="s">
        <v>11</v>
      </c>
      <c r="I4" s="13"/>
    </row>
    <row r="5" spans="1:9" ht="21" customHeight="1" x14ac:dyDescent="0.25">
      <c r="A5" s="12"/>
      <c r="B5" s="49">
        <v>2210</v>
      </c>
      <c r="C5" s="50"/>
      <c r="D5" s="50"/>
      <c r="E5" s="95"/>
      <c r="F5" s="96"/>
      <c r="G5" s="56"/>
      <c r="H5" s="56"/>
    </row>
    <row r="6" spans="1:9" ht="35.25" customHeight="1" x14ac:dyDescent="0.25">
      <c r="A6" s="45"/>
      <c r="B6" s="30" t="s">
        <v>27</v>
      </c>
      <c r="C6" s="30">
        <v>2210</v>
      </c>
      <c r="D6" s="51">
        <v>248400</v>
      </c>
      <c r="E6" s="31" t="s">
        <v>20</v>
      </c>
      <c r="F6" s="52">
        <v>-68525</v>
      </c>
      <c r="G6" s="33">
        <f t="shared" ref="G6:G7" si="0">D6+F6</f>
        <v>179875</v>
      </c>
      <c r="H6" s="34" t="s">
        <v>21</v>
      </c>
    </row>
    <row r="7" spans="1:9" ht="34.5" customHeight="1" x14ac:dyDescent="0.25">
      <c r="A7" s="45"/>
      <c r="B7" s="30" t="s">
        <v>31</v>
      </c>
      <c r="C7" s="31">
        <v>2210</v>
      </c>
      <c r="D7" s="32">
        <v>0</v>
      </c>
      <c r="E7" s="31" t="s">
        <v>4</v>
      </c>
      <c r="F7" s="33">
        <v>68525</v>
      </c>
      <c r="G7" s="33">
        <f t="shared" si="0"/>
        <v>68525</v>
      </c>
      <c r="H7" s="34" t="s">
        <v>21</v>
      </c>
      <c r="I7" s="21"/>
    </row>
    <row r="8" spans="1:9" x14ac:dyDescent="0.25">
      <c r="A8" s="48"/>
      <c r="B8" s="53" t="s">
        <v>28</v>
      </c>
      <c r="C8" s="34"/>
      <c r="D8" s="33">
        <f>SUM(D6:D7)</f>
        <v>248400</v>
      </c>
      <c r="E8" s="43"/>
      <c r="F8" s="34"/>
      <c r="G8" s="33">
        <f>SUM(G6:G7)</f>
        <v>248400</v>
      </c>
      <c r="H8" s="34"/>
    </row>
    <row r="9" spans="1:9" s="22" customFormat="1" x14ac:dyDescent="0.25">
      <c r="B9" s="60" t="s">
        <v>19</v>
      </c>
      <c r="C9" s="60"/>
      <c r="D9" s="60"/>
      <c r="E9" s="61"/>
      <c r="F9" s="62"/>
      <c r="G9" s="54"/>
      <c r="H9" s="54"/>
    </row>
    <row r="10" spans="1:9" x14ac:dyDescent="0.25">
      <c r="B10" s="55" t="s">
        <v>5</v>
      </c>
      <c r="C10" s="55" t="s">
        <v>6</v>
      </c>
      <c r="D10" s="55"/>
      <c r="E10" s="57"/>
      <c r="F10" s="58"/>
      <c r="G10" s="58"/>
      <c r="H10" s="58"/>
    </row>
    <row r="11" spans="1:9" x14ac:dyDescent="0.25">
      <c r="B11" s="55"/>
      <c r="C11" s="55"/>
      <c r="D11" s="55"/>
      <c r="E11" s="57"/>
      <c r="F11" s="55"/>
      <c r="G11" s="55"/>
      <c r="H11" s="55"/>
    </row>
    <row r="12" spans="1:9" x14ac:dyDescent="0.25">
      <c r="B12" s="55"/>
      <c r="C12" s="55"/>
      <c r="D12" s="55"/>
      <c r="E12" s="57"/>
      <c r="F12" s="55"/>
      <c r="G12" s="55"/>
      <c r="H12" s="55"/>
    </row>
    <row r="13" spans="1:9" x14ac:dyDescent="0.25">
      <c r="B13" s="55" t="s">
        <v>7</v>
      </c>
      <c r="C13" s="55" t="s">
        <v>3</v>
      </c>
      <c r="D13" s="55"/>
      <c r="E13" s="57"/>
      <c r="F13" s="55"/>
      <c r="G13" s="55"/>
      <c r="H13" s="55"/>
    </row>
    <row r="15" spans="1:9" x14ac:dyDescent="0.25">
      <c r="B15" s="59" t="s">
        <v>30</v>
      </c>
      <c r="E15" s="8"/>
    </row>
    <row r="19" spans="3:5" x14ac:dyDescent="0.25">
      <c r="C19" s="2"/>
      <c r="D19" s="2"/>
    </row>
    <row r="20" spans="3:5" x14ac:dyDescent="0.25">
      <c r="C20" s="5"/>
      <c r="D20" s="5"/>
      <c r="E20" s="9"/>
    </row>
    <row r="21" spans="3:5" x14ac:dyDescent="0.25">
      <c r="C21" s="5"/>
      <c r="D21" s="5"/>
      <c r="E21" s="9"/>
    </row>
    <row r="22" spans="3:5" x14ac:dyDescent="0.25">
      <c r="C22" s="5"/>
      <c r="D22" s="5"/>
      <c r="E22" s="9"/>
    </row>
    <row r="23" spans="3:5" x14ac:dyDescent="0.25">
      <c r="C23" s="5"/>
      <c r="D23" s="5"/>
      <c r="E23" s="9"/>
    </row>
    <row r="24" spans="3:5" x14ac:dyDescent="0.25">
      <c r="C24" s="5"/>
      <c r="D24" s="5"/>
      <c r="E24" s="9"/>
    </row>
    <row r="25" spans="3:5" x14ac:dyDescent="0.25">
      <c r="C25" s="2"/>
      <c r="D25" s="2"/>
      <c r="E25" s="9"/>
    </row>
    <row r="26" spans="3:5" x14ac:dyDescent="0.25">
      <c r="C26" s="2"/>
      <c r="D26" s="2"/>
      <c r="E26" s="9"/>
    </row>
    <row r="27" spans="3:5" x14ac:dyDescent="0.25">
      <c r="C27" s="2"/>
      <c r="D27" s="2"/>
      <c r="E27" s="9"/>
    </row>
    <row r="28" spans="3:5" x14ac:dyDescent="0.25">
      <c r="C28" s="2"/>
      <c r="D28" s="2"/>
      <c r="E28" s="9"/>
    </row>
    <row r="29" spans="3:5" x14ac:dyDescent="0.25">
      <c r="C29" s="2"/>
      <c r="D29" s="2"/>
    </row>
    <row r="30" spans="3:5" x14ac:dyDescent="0.25">
      <c r="C30" s="2"/>
      <c r="D30" s="2"/>
    </row>
    <row r="31" spans="3:5" x14ac:dyDescent="0.25">
      <c r="C31" s="2"/>
      <c r="D31" s="2"/>
      <c r="E31" s="1"/>
    </row>
    <row r="32" spans="3:5" x14ac:dyDescent="0.25">
      <c r="C32" s="2"/>
      <c r="D32" s="2"/>
      <c r="E32" s="1"/>
    </row>
    <row r="33" spans="3:5" x14ac:dyDescent="0.25">
      <c r="C33" s="2"/>
      <c r="D33" s="2"/>
      <c r="E33" s="1"/>
    </row>
    <row r="34" spans="3:5" x14ac:dyDescent="0.25">
      <c r="C34" s="2"/>
      <c r="D34" s="2"/>
      <c r="E34" s="1"/>
    </row>
    <row r="35" spans="3:5" x14ac:dyDescent="0.25">
      <c r="C35" s="2"/>
      <c r="D35" s="2"/>
      <c r="E35" s="1"/>
    </row>
    <row r="36" spans="3:5" x14ac:dyDescent="0.25">
      <c r="C36" s="2"/>
      <c r="D36" s="2"/>
      <c r="E36" s="1"/>
    </row>
    <row r="37" spans="3:5" x14ac:dyDescent="0.25">
      <c r="C37" s="2"/>
      <c r="D37" s="2"/>
      <c r="E37" s="1"/>
    </row>
    <row r="38" spans="3:5" x14ac:dyDescent="0.25">
      <c r="C38" s="2"/>
      <c r="D38" s="2"/>
      <c r="E38" s="1"/>
    </row>
    <row r="39" spans="3:5" x14ac:dyDescent="0.25">
      <c r="C39" s="2"/>
      <c r="D39" s="2"/>
      <c r="E39" s="1"/>
    </row>
    <row r="40" spans="3:5" x14ac:dyDescent="0.25">
      <c r="C40" s="2"/>
      <c r="D40" s="2"/>
      <c r="E40" s="1"/>
    </row>
    <row r="41" spans="3:5" x14ac:dyDescent="0.25">
      <c r="C41" s="2"/>
      <c r="D41" s="2"/>
      <c r="E41" s="1"/>
    </row>
    <row r="42" spans="3:5" x14ac:dyDescent="0.25">
      <c r="C42" s="2"/>
      <c r="D42" s="2"/>
      <c r="E42" s="1"/>
    </row>
    <row r="43" spans="3:5" x14ac:dyDescent="0.25">
      <c r="C43" s="2"/>
      <c r="D43" s="2"/>
      <c r="E43" s="1"/>
    </row>
    <row r="44" spans="3:5" x14ac:dyDescent="0.25">
      <c r="C44" s="2"/>
      <c r="D44" s="2"/>
      <c r="E44" s="1"/>
    </row>
    <row r="45" spans="3:5" x14ac:dyDescent="0.25">
      <c r="C45" s="2"/>
      <c r="D45" s="2"/>
      <c r="E45" s="1"/>
    </row>
    <row r="46" spans="3:5" x14ac:dyDescent="0.25">
      <c r="C46" s="2"/>
      <c r="D46" s="2"/>
      <c r="E46" s="1"/>
    </row>
    <row r="47" spans="3:5" x14ac:dyDescent="0.25">
      <c r="C47" s="2"/>
      <c r="D47" s="2"/>
      <c r="E47" s="1"/>
    </row>
    <row r="48" spans="3:5" x14ac:dyDescent="0.25">
      <c r="C48" s="2"/>
      <c r="D48" s="2"/>
      <c r="E48" s="1"/>
    </row>
    <row r="49" spans="3:5" x14ac:dyDescent="0.25">
      <c r="C49" s="2"/>
      <c r="D49" s="2"/>
      <c r="E49" s="1"/>
    </row>
    <row r="50" spans="3:5" x14ac:dyDescent="0.25">
      <c r="C50" s="2"/>
      <c r="D50" s="2"/>
      <c r="E50" s="1"/>
    </row>
    <row r="51" spans="3:5" x14ac:dyDescent="0.25">
      <c r="C51" s="2"/>
      <c r="D51" s="2"/>
      <c r="E51" s="1"/>
    </row>
    <row r="52" spans="3:5" x14ac:dyDescent="0.25">
      <c r="C52" s="2"/>
      <c r="D52" s="2"/>
      <c r="E52" s="1"/>
    </row>
    <row r="53" spans="3:5" x14ac:dyDescent="0.25">
      <c r="C53" s="2"/>
      <c r="E53" s="1"/>
    </row>
    <row r="54" spans="3:5" x14ac:dyDescent="0.25">
      <c r="C54" s="2"/>
      <c r="E54" s="1"/>
    </row>
    <row r="55" spans="3:5" x14ac:dyDescent="0.25">
      <c r="C55" s="2"/>
      <c r="E55" s="1"/>
    </row>
    <row r="56" spans="3:5" x14ac:dyDescent="0.25">
      <c r="C56" s="2"/>
      <c r="E56" s="1"/>
    </row>
    <row r="57" spans="3:5" x14ac:dyDescent="0.25">
      <c r="C57" s="2"/>
      <c r="E57" s="1"/>
    </row>
    <row r="58" spans="3:5" x14ac:dyDescent="0.25">
      <c r="C58" s="2"/>
      <c r="E58" s="1"/>
    </row>
    <row r="59" spans="3:5" x14ac:dyDescent="0.25">
      <c r="C59" s="2"/>
      <c r="E59" s="1"/>
    </row>
    <row r="60" spans="3:5" x14ac:dyDescent="0.25">
      <c r="C60" s="2"/>
      <c r="E60" s="1"/>
    </row>
    <row r="61" spans="3:5" x14ac:dyDescent="0.25">
      <c r="C61" s="2"/>
      <c r="E61" s="1"/>
    </row>
    <row r="62" spans="3:5" x14ac:dyDescent="0.25">
      <c r="C62" s="2"/>
      <c r="E62" s="1"/>
    </row>
    <row r="63" spans="3:5" x14ac:dyDescent="0.25">
      <c r="C63" s="2"/>
      <c r="E63" s="1"/>
    </row>
    <row r="64" spans="3:5" x14ac:dyDescent="0.25">
      <c r="C64" s="2"/>
      <c r="E64" s="1"/>
    </row>
    <row r="65" spans="3:5" x14ac:dyDescent="0.25">
      <c r="C65" s="2"/>
      <c r="E65" s="1"/>
    </row>
    <row r="66" spans="3:5" x14ac:dyDescent="0.25">
      <c r="C66" s="2"/>
      <c r="E66" s="1"/>
    </row>
    <row r="75" spans="3:5" x14ac:dyDescent="0.25">
      <c r="E75" s="1"/>
    </row>
    <row r="76" spans="3:5" x14ac:dyDescent="0.25">
      <c r="E76" s="1"/>
    </row>
  </sheetData>
  <mergeCells count="3">
    <mergeCell ref="A1:H1"/>
    <mergeCell ref="B3:E3"/>
    <mergeCell ref="E5:F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A2" sqref="A2"/>
    </sheetView>
  </sheetViews>
  <sheetFormatPr defaultRowHeight="16.5" x14ac:dyDescent="0.25"/>
  <cols>
    <col min="1" max="1" width="3.7109375" style="1" customWidth="1"/>
    <col min="2" max="2" width="57.5703125" style="1" customWidth="1"/>
    <col min="3" max="3" width="10.85546875" style="1" customWidth="1"/>
    <col min="4" max="4" width="16.7109375" style="1" customWidth="1"/>
    <col min="5" max="5" width="15" style="7" customWidth="1"/>
    <col min="6" max="6" width="15.140625" style="1" customWidth="1"/>
    <col min="7" max="7" width="13.85546875" style="1" customWidth="1"/>
    <col min="8" max="8" width="10.7109375" style="1" hidden="1" customWidth="1"/>
    <col min="9" max="9" width="10.7109375" style="1" customWidth="1"/>
    <col min="10" max="43" width="12.42578125" style="1" customWidth="1"/>
    <col min="44" max="16384" width="9.140625" style="1"/>
  </cols>
  <sheetData>
    <row r="1" spans="1:10" s="6" customFormat="1" ht="47.25" customHeight="1" x14ac:dyDescent="0.3">
      <c r="A1" s="93" t="s">
        <v>116</v>
      </c>
      <c r="B1" s="93"/>
      <c r="C1" s="93"/>
      <c r="D1" s="93"/>
      <c r="E1" s="93"/>
      <c r="F1" s="93"/>
      <c r="G1" s="93"/>
    </row>
    <row r="2" spans="1:10" ht="26.25" customHeight="1" x14ac:dyDescent="0.25">
      <c r="A2" s="10" t="s">
        <v>37</v>
      </c>
      <c r="B2" s="46" t="s">
        <v>33</v>
      </c>
      <c r="C2" s="46"/>
      <c r="D2" s="46"/>
      <c r="E2" s="46"/>
      <c r="F2" s="47"/>
      <c r="G2" s="47"/>
      <c r="H2" s="47"/>
      <c r="I2" s="47"/>
    </row>
    <row r="3" spans="1:10" ht="39" customHeight="1" x14ac:dyDescent="0.25">
      <c r="A3" s="10"/>
      <c r="B3" s="94" t="s">
        <v>40</v>
      </c>
      <c r="C3" s="94"/>
      <c r="D3" s="94"/>
      <c r="E3" s="94"/>
      <c r="F3" s="47"/>
      <c r="G3" s="47"/>
      <c r="H3" s="47"/>
      <c r="I3" s="47"/>
    </row>
    <row r="4" spans="1:10" ht="72.75" customHeight="1" x14ac:dyDescent="0.25">
      <c r="A4" s="12"/>
      <c r="B4" s="37" t="s">
        <v>34</v>
      </c>
      <c r="C4" s="25" t="s">
        <v>9</v>
      </c>
      <c r="D4" s="26" t="s">
        <v>35</v>
      </c>
      <c r="E4" s="38" t="s">
        <v>1</v>
      </c>
      <c r="F4" s="31" t="s">
        <v>36</v>
      </c>
      <c r="G4" s="38" t="s">
        <v>43</v>
      </c>
      <c r="H4" s="38" t="s">
        <v>42</v>
      </c>
      <c r="I4" s="25" t="s">
        <v>11</v>
      </c>
    </row>
    <row r="5" spans="1:10" x14ac:dyDescent="0.25">
      <c r="A5" s="12"/>
      <c r="B5" s="49">
        <v>2210</v>
      </c>
      <c r="C5" s="50"/>
      <c r="D5" s="50"/>
      <c r="E5" s="63"/>
      <c r="F5" s="56"/>
      <c r="G5" s="56"/>
      <c r="H5" s="56"/>
      <c r="I5" s="56"/>
    </row>
    <row r="6" spans="1:10" x14ac:dyDescent="0.25">
      <c r="A6" s="12"/>
      <c r="B6" s="30" t="s">
        <v>53</v>
      </c>
      <c r="C6" s="31">
        <v>2210</v>
      </c>
      <c r="D6" s="51">
        <v>0</v>
      </c>
      <c r="E6" s="31" t="s">
        <v>92</v>
      </c>
      <c r="F6" s="33">
        <v>5000</v>
      </c>
      <c r="G6" s="76">
        <f>F6-D6</f>
        <v>5000</v>
      </c>
      <c r="H6" s="34"/>
      <c r="I6" s="43" t="s">
        <v>51</v>
      </c>
    </row>
    <row r="7" spans="1:10" x14ac:dyDescent="0.25">
      <c r="A7" s="12"/>
      <c r="B7" s="30" t="s">
        <v>99</v>
      </c>
      <c r="C7" s="31">
        <v>2210</v>
      </c>
      <c r="D7" s="51">
        <v>20000</v>
      </c>
      <c r="E7" s="31"/>
      <c r="F7" s="33">
        <v>28000</v>
      </c>
      <c r="G7" s="76">
        <f>F7-D7</f>
        <v>8000</v>
      </c>
      <c r="H7" s="34"/>
      <c r="I7" s="43" t="s">
        <v>95</v>
      </c>
    </row>
    <row r="8" spans="1:10" ht="15.75" customHeight="1" x14ac:dyDescent="0.25">
      <c r="A8" s="12"/>
      <c r="B8" s="27" t="s">
        <v>52</v>
      </c>
      <c r="C8" s="31">
        <v>2210</v>
      </c>
      <c r="D8" s="81">
        <v>0</v>
      </c>
      <c r="E8" s="31" t="s">
        <v>92</v>
      </c>
      <c r="F8" s="75">
        <v>1140</v>
      </c>
      <c r="G8" s="76">
        <f>F8-D8</f>
        <v>1140</v>
      </c>
      <c r="H8" s="43"/>
      <c r="I8" s="43" t="s">
        <v>95</v>
      </c>
      <c r="J8" s="1" t="s">
        <v>41</v>
      </c>
    </row>
    <row r="9" spans="1:10" ht="18.75" customHeight="1" x14ac:dyDescent="0.25">
      <c r="A9" s="12"/>
      <c r="B9" s="64" t="s">
        <v>54</v>
      </c>
      <c r="C9" s="31">
        <v>2210</v>
      </c>
      <c r="D9" s="81">
        <v>0</v>
      </c>
      <c r="E9" s="31" t="s">
        <v>92</v>
      </c>
      <c r="F9" s="75">
        <v>27000</v>
      </c>
      <c r="G9" s="76">
        <f t="shared" ref="G9:G75" si="0">F9-D9</f>
        <v>27000</v>
      </c>
      <c r="H9" s="43"/>
      <c r="I9" s="43" t="s">
        <v>44</v>
      </c>
    </row>
    <row r="10" spans="1:10" ht="29.25" customHeight="1" x14ac:dyDescent="0.25">
      <c r="A10" s="12"/>
      <c r="B10" s="27" t="s">
        <v>45</v>
      </c>
      <c r="C10" s="31">
        <v>2210</v>
      </c>
      <c r="D10" s="81">
        <v>0</v>
      </c>
      <c r="E10" s="31" t="s">
        <v>92</v>
      </c>
      <c r="F10" s="75">
        <v>425</v>
      </c>
      <c r="G10" s="76">
        <f t="shared" si="0"/>
        <v>425</v>
      </c>
      <c r="H10" s="43"/>
      <c r="I10" s="43" t="s">
        <v>44</v>
      </c>
    </row>
    <row r="11" spans="1:10" ht="27" customHeight="1" x14ac:dyDescent="0.25">
      <c r="A11" s="12"/>
      <c r="B11" s="27" t="s">
        <v>32</v>
      </c>
      <c r="C11" s="31">
        <v>2210</v>
      </c>
      <c r="D11" s="81">
        <v>28098</v>
      </c>
      <c r="E11" s="31" t="s">
        <v>92</v>
      </c>
      <c r="F11" s="75">
        <v>14198</v>
      </c>
      <c r="G11" s="76">
        <f t="shared" si="0"/>
        <v>-13900</v>
      </c>
      <c r="H11" s="43"/>
      <c r="I11" s="43" t="s">
        <v>96</v>
      </c>
    </row>
    <row r="12" spans="1:10" ht="26.25" customHeight="1" x14ac:dyDescent="0.25">
      <c r="A12" s="12"/>
      <c r="B12" s="27" t="s">
        <v>55</v>
      </c>
      <c r="C12" s="31">
        <v>2210</v>
      </c>
      <c r="D12" s="81">
        <v>79736</v>
      </c>
      <c r="E12" s="31" t="s">
        <v>92</v>
      </c>
      <c r="F12" s="75">
        <v>736</v>
      </c>
      <c r="G12" s="76">
        <f t="shared" si="0"/>
        <v>-79000</v>
      </c>
      <c r="H12" s="43"/>
      <c r="I12" s="43" t="s">
        <v>51</v>
      </c>
    </row>
    <row r="13" spans="1:10" ht="27.75" customHeight="1" x14ac:dyDescent="0.25">
      <c r="A13" s="12"/>
      <c r="B13" s="27" t="s">
        <v>56</v>
      </c>
      <c r="C13" s="31">
        <v>2210</v>
      </c>
      <c r="D13" s="81">
        <v>7500</v>
      </c>
      <c r="E13" s="31"/>
      <c r="F13" s="75">
        <v>0</v>
      </c>
      <c r="G13" s="76">
        <f t="shared" si="0"/>
        <v>-7500</v>
      </c>
      <c r="H13" s="43"/>
      <c r="I13" s="43"/>
    </row>
    <row r="14" spans="1:10" ht="18" customHeight="1" x14ac:dyDescent="0.25">
      <c r="A14" s="12"/>
      <c r="B14" s="27" t="s">
        <v>98</v>
      </c>
      <c r="C14" s="31">
        <v>2210</v>
      </c>
      <c r="D14" s="81">
        <v>0</v>
      </c>
      <c r="E14" s="31" t="s">
        <v>92</v>
      </c>
      <c r="F14" s="75">
        <v>34050</v>
      </c>
      <c r="G14" s="76">
        <f t="shared" si="0"/>
        <v>34050</v>
      </c>
      <c r="H14" s="43"/>
      <c r="I14" s="43" t="s">
        <v>95</v>
      </c>
    </row>
    <row r="15" spans="1:10" ht="28.5" customHeight="1" x14ac:dyDescent="0.25">
      <c r="A15" s="12"/>
      <c r="B15" s="27" t="s">
        <v>57</v>
      </c>
      <c r="C15" s="31">
        <v>2210</v>
      </c>
      <c r="D15" s="81">
        <v>0</v>
      </c>
      <c r="E15" s="31" t="s">
        <v>92</v>
      </c>
      <c r="F15" s="75">
        <v>7605</v>
      </c>
      <c r="G15" s="76">
        <f t="shared" si="0"/>
        <v>7605</v>
      </c>
      <c r="H15" s="43"/>
      <c r="I15" s="43" t="s">
        <v>51</v>
      </c>
    </row>
    <row r="16" spans="1:10" ht="17.25" customHeight="1" x14ac:dyDescent="0.25">
      <c r="A16" s="12"/>
      <c r="B16" s="27" t="s">
        <v>58</v>
      </c>
      <c r="C16" s="31">
        <v>2210</v>
      </c>
      <c r="D16" s="81">
        <v>50000</v>
      </c>
      <c r="E16" s="31" t="s">
        <v>92</v>
      </c>
      <c r="F16" s="75">
        <v>43825.5</v>
      </c>
      <c r="G16" s="76">
        <f t="shared" si="0"/>
        <v>-6174.5</v>
      </c>
      <c r="H16" s="43"/>
      <c r="I16" s="43" t="s">
        <v>44</v>
      </c>
    </row>
    <row r="17" spans="1:9" x14ac:dyDescent="0.25">
      <c r="A17" s="12"/>
      <c r="B17" s="27" t="s">
        <v>59</v>
      </c>
      <c r="C17" s="31">
        <v>2210</v>
      </c>
      <c r="D17" s="81">
        <v>0</v>
      </c>
      <c r="E17" s="31" t="s">
        <v>92</v>
      </c>
      <c r="F17" s="75">
        <v>362.5</v>
      </c>
      <c r="G17" s="76">
        <f t="shared" si="0"/>
        <v>362.5</v>
      </c>
      <c r="H17" s="43"/>
      <c r="I17" s="43" t="s">
        <v>51</v>
      </c>
    </row>
    <row r="18" spans="1:9" ht="25.5" x14ac:dyDescent="0.25">
      <c r="A18" s="12"/>
      <c r="B18" s="27" t="s">
        <v>60</v>
      </c>
      <c r="C18" s="31">
        <v>2210</v>
      </c>
      <c r="D18" s="81">
        <v>0</v>
      </c>
      <c r="E18" s="31" t="s">
        <v>92</v>
      </c>
      <c r="F18" s="75">
        <v>180</v>
      </c>
      <c r="G18" s="76">
        <f t="shared" si="0"/>
        <v>180</v>
      </c>
      <c r="H18" s="43"/>
      <c r="I18" s="43" t="s">
        <v>51</v>
      </c>
    </row>
    <row r="19" spans="1:9" ht="25.5" x14ac:dyDescent="0.25">
      <c r="A19" s="12"/>
      <c r="B19" s="27" t="s">
        <v>114</v>
      </c>
      <c r="C19" s="31">
        <v>2210</v>
      </c>
      <c r="D19" s="81">
        <v>0</v>
      </c>
      <c r="E19" s="31" t="s">
        <v>92</v>
      </c>
      <c r="F19" s="75">
        <v>3524</v>
      </c>
      <c r="G19" s="76">
        <f t="shared" si="0"/>
        <v>3524</v>
      </c>
      <c r="H19" s="43"/>
      <c r="I19" s="43" t="s">
        <v>95</v>
      </c>
    </row>
    <row r="20" spans="1:9" ht="25.5" x14ac:dyDescent="0.25">
      <c r="A20" s="12"/>
      <c r="B20" s="27" t="s">
        <v>46</v>
      </c>
      <c r="C20" s="31">
        <v>2210</v>
      </c>
      <c r="D20" s="81">
        <v>71440</v>
      </c>
      <c r="E20" s="31" t="s">
        <v>92</v>
      </c>
      <c r="F20" s="75">
        <v>21440</v>
      </c>
      <c r="G20" s="76">
        <f t="shared" si="0"/>
        <v>-50000</v>
      </c>
      <c r="H20" s="43"/>
      <c r="I20" s="43" t="s">
        <v>44</v>
      </c>
    </row>
    <row r="21" spans="1:9" x14ac:dyDescent="0.25">
      <c r="A21" s="12"/>
      <c r="B21" s="27" t="s">
        <v>110</v>
      </c>
      <c r="C21" s="31">
        <v>2210</v>
      </c>
      <c r="D21" s="81">
        <v>0</v>
      </c>
      <c r="E21" s="31" t="s">
        <v>92</v>
      </c>
      <c r="F21" s="75">
        <v>1236</v>
      </c>
      <c r="G21" s="76">
        <f t="shared" si="0"/>
        <v>1236</v>
      </c>
      <c r="H21" s="43"/>
      <c r="I21" s="43" t="s">
        <v>95</v>
      </c>
    </row>
    <row r="22" spans="1:9" ht="25.5" x14ac:dyDescent="0.25">
      <c r="A22" s="12"/>
      <c r="B22" s="27" t="s">
        <v>61</v>
      </c>
      <c r="C22" s="31">
        <v>2210</v>
      </c>
      <c r="D22" s="81">
        <v>78733</v>
      </c>
      <c r="E22" s="31" t="s">
        <v>92</v>
      </c>
      <c r="F22" s="75">
        <v>28733</v>
      </c>
      <c r="G22" s="76">
        <f t="shared" si="0"/>
        <v>-50000</v>
      </c>
      <c r="H22" s="43"/>
      <c r="I22" s="43" t="s">
        <v>51</v>
      </c>
    </row>
    <row r="23" spans="1:9" x14ac:dyDescent="0.25">
      <c r="A23" s="12"/>
      <c r="B23" s="27" t="s">
        <v>62</v>
      </c>
      <c r="C23" s="31">
        <v>2210</v>
      </c>
      <c r="D23" s="81">
        <v>70000</v>
      </c>
      <c r="E23" s="31"/>
      <c r="F23" s="75">
        <v>0</v>
      </c>
      <c r="G23" s="76">
        <f t="shared" si="0"/>
        <v>-70000</v>
      </c>
      <c r="H23" s="43"/>
      <c r="I23" s="43" t="s">
        <v>51</v>
      </c>
    </row>
    <row r="24" spans="1:9" x14ac:dyDescent="0.25">
      <c r="A24" s="12"/>
      <c r="B24" s="27" t="s">
        <v>63</v>
      </c>
      <c r="C24" s="31">
        <v>2210</v>
      </c>
      <c r="D24" s="81">
        <v>90000</v>
      </c>
      <c r="E24" s="31"/>
      <c r="F24" s="75">
        <v>0</v>
      </c>
      <c r="G24" s="76">
        <f t="shared" si="0"/>
        <v>-90000</v>
      </c>
      <c r="H24" s="43"/>
      <c r="I24" s="43" t="s">
        <v>51</v>
      </c>
    </row>
    <row r="25" spans="1:9" ht="25.5" x14ac:dyDescent="0.25">
      <c r="A25" s="12"/>
      <c r="B25" s="27" t="s">
        <v>64</v>
      </c>
      <c r="C25" s="31">
        <v>2210</v>
      </c>
      <c r="D25" s="81">
        <v>72081.149999999994</v>
      </c>
      <c r="E25" s="31" t="s">
        <v>94</v>
      </c>
      <c r="F25" s="75">
        <v>52081.15</v>
      </c>
      <c r="G25" s="76">
        <f t="shared" si="0"/>
        <v>-19999.999999999993</v>
      </c>
      <c r="H25" s="43"/>
      <c r="I25" s="43" t="s">
        <v>96</v>
      </c>
    </row>
    <row r="26" spans="1:9" ht="25.5" x14ac:dyDescent="0.25">
      <c r="A26" s="12"/>
      <c r="B26" s="27" t="s">
        <v>65</v>
      </c>
      <c r="C26" s="31">
        <v>2210</v>
      </c>
      <c r="D26" s="81">
        <v>45960</v>
      </c>
      <c r="E26" s="31" t="s">
        <v>92</v>
      </c>
      <c r="F26" s="75">
        <v>20960</v>
      </c>
      <c r="G26" s="76">
        <f t="shared" si="0"/>
        <v>-25000</v>
      </c>
      <c r="H26" s="43"/>
      <c r="I26" s="43" t="s">
        <v>96</v>
      </c>
    </row>
    <row r="27" spans="1:9" ht="25.5" x14ac:dyDescent="0.25">
      <c r="A27" s="12"/>
      <c r="B27" s="27" t="s">
        <v>66</v>
      </c>
      <c r="C27" s="31">
        <v>2210</v>
      </c>
      <c r="D27" s="81">
        <v>0</v>
      </c>
      <c r="E27" s="31" t="s">
        <v>92</v>
      </c>
      <c r="F27" s="75">
        <v>47600</v>
      </c>
      <c r="G27" s="76">
        <f t="shared" si="0"/>
        <v>47600</v>
      </c>
      <c r="H27" s="43"/>
      <c r="I27" s="43" t="s">
        <v>95</v>
      </c>
    </row>
    <row r="28" spans="1:9" x14ac:dyDescent="0.25">
      <c r="A28" s="12"/>
      <c r="B28" s="27" t="s">
        <v>67</v>
      </c>
      <c r="C28" s="31">
        <v>2210</v>
      </c>
      <c r="D28" s="81">
        <v>30000</v>
      </c>
      <c r="E28" s="31" t="s">
        <v>92</v>
      </c>
      <c r="F28" s="75">
        <v>3000</v>
      </c>
      <c r="G28" s="76">
        <f t="shared" si="0"/>
        <v>-27000</v>
      </c>
      <c r="H28" s="43"/>
      <c r="I28" s="43" t="s">
        <v>96</v>
      </c>
    </row>
    <row r="29" spans="1:9" ht="25.5" x14ac:dyDescent="0.25">
      <c r="A29" s="12"/>
      <c r="B29" s="27" t="s">
        <v>38</v>
      </c>
      <c r="C29" s="31">
        <v>2210</v>
      </c>
      <c r="D29" s="81">
        <v>0</v>
      </c>
      <c r="E29" s="31" t="s">
        <v>92</v>
      </c>
      <c r="F29" s="77">
        <v>1000</v>
      </c>
      <c r="G29" s="76">
        <f t="shared" si="0"/>
        <v>1000</v>
      </c>
      <c r="H29" s="43"/>
      <c r="I29" s="43" t="s">
        <v>44</v>
      </c>
    </row>
    <row r="30" spans="1:9" x14ac:dyDescent="0.25">
      <c r="A30" s="12"/>
      <c r="B30" s="27" t="s">
        <v>68</v>
      </c>
      <c r="C30" s="31">
        <v>2210</v>
      </c>
      <c r="D30" s="81">
        <v>6300</v>
      </c>
      <c r="E30" s="31" t="s">
        <v>92</v>
      </c>
      <c r="F30" s="77">
        <v>7730</v>
      </c>
      <c r="G30" s="76">
        <f t="shared" si="0"/>
        <v>1430</v>
      </c>
      <c r="H30" s="43"/>
      <c r="I30" s="43" t="s">
        <v>21</v>
      </c>
    </row>
    <row r="31" spans="1:9" ht="38.25" x14ac:dyDescent="0.25">
      <c r="A31" s="12"/>
      <c r="B31" s="27" t="s">
        <v>69</v>
      </c>
      <c r="C31" s="31">
        <v>2210</v>
      </c>
      <c r="D31" s="81">
        <v>0</v>
      </c>
      <c r="E31" s="31" t="s">
        <v>92</v>
      </c>
      <c r="F31" s="77">
        <v>13900</v>
      </c>
      <c r="G31" s="76">
        <f t="shared" si="0"/>
        <v>13900</v>
      </c>
      <c r="H31" s="43"/>
      <c r="I31" s="43" t="s">
        <v>44</v>
      </c>
    </row>
    <row r="32" spans="1:9" ht="30.75" customHeight="1" x14ac:dyDescent="0.25">
      <c r="A32" s="12"/>
      <c r="B32" s="27" t="s">
        <v>47</v>
      </c>
      <c r="C32" s="31">
        <v>2210</v>
      </c>
      <c r="D32" s="81">
        <v>185600</v>
      </c>
      <c r="E32" s="31" t="s">
        <v>92</v>
      </c>
      <c r="F32" s="77">
        <v>151550</v>
      </c>
      <c r="G32" s="76">
        <f t="shared" si="0"/>
        <v>-34050</v>
      </c>
      <c r="H32" s="43"/>
      <c r="I32" s="43" t="s">
        <v>44</v>
      </c>
    </row>
    <row r="33" spans="1:9" ht="25.5" customHeight="1" x14ac:dyDescent="0.25">
      <c r="A33" s="12"/>
      <c r="B33" s="27" t="s">
        <v>48</v>
      </c>
      <c r="C33" s="31">
        <v>2210</v>
      </c>
      <c r="D33" s="81">
        <v>169508</v>
      </c>
      <c r="E33" s="31" t="s">
        <v>94</v>
      </c>
      <c r="F33" s="77">
        <v>127058</v>
      </c>
      <c r="G33" s="76">
        <f t="shared" si="0"/>
        <v>-42450</v>
      </c>
      <c r="H33" s="43"/>
      <c r="I33" s="43" t="s">
        <v>49</v>
      </c>
    </row>
    <row r="34" spans="1:9" x14ac:dyDescent="0.25">
      <c r="A34" s="12"/>
      <c r="B34" s="36" t="s">
        <v>70</v>
      </c>
      <c r="C34" s="31">
        <v>2210</v>
      </c>
      <c r="D34" s="81">
        <v>0</v>
      </c>
      <c r="E34" s="31" t="s">
        <v>92</v>
      </c>
      <c r="F34" s="77">
        <v>562</v>
      </c>
      <c r="G34" s="76">
        <f t="shared" si="0"/>
        <v>562</v>
      </c>
      <c r="H34" s="43"/>
      <c r="I34" s="43" t="s">
        <v>51</v>
      </c>
    </row>
    <row r="35" spans="1:9" ht="40.5" customHeight="1" x14ac:dyDescent="0.25">
      <c r="A35" s="12"/>
      <c r="B35" s="27" t="s">
        <v>39</v>
      </c>
      <c r="C35" s="31">
        <v>2210</v>
      </c>
      <c r="D35" s="81">
        <v>119207.26</v>
      </c>
      <c r="E35" s="31" t="s">
        <v>92</v>
      </c>
      <c r="F35" s="75">
        <v>3707.26</v>
      </c>
      <c r="G35" s="76">
        <f t="shared" si="0"/>
        <v>-115500</v>
      </c>
      <c r="H35" s="43"/>
      <c r="I35" s="43" t="s">
        <v>44</v>
      </c>
    </row>
    <row r="36" spans="1:9" ht="26.25" customHeight="1" x14ac:dyDescent="0.25">
      <c r="A36" s="88"/>
      <c r="B36" s="65" t="s">
        <v>71</v>
      </c>
      <c r="C36" s="31">
        <v>2210</v>
      </c>
      <c r="D36" s="81">
        <v>45000</v>
      </c>
      <c r="E36" s="31"/>
      <c r="F36" s="75">
        <v>0</v>
      </c>
      <c r="G36" s="76">
        <f t="shared" si="0"/>
        <v>-45000</v>
      </c>
      <c r="H36" s="43"/>
      <c r="I36" s="43"/>
    </row>
    <row r="37" spans="1:9" ht="24" customHeight="1" x14ac:dyDescent="0.25">
      <c r="A37" s="88"/>
      <c r="B37" s="65" t="s">
        <v>72</v>
      </c>
      <c r="C37" s="31">
        <v>2210</v>
      </c>
      <c r="D37" s="81">
        <v>140000</v>
      </c>
      <c r="E37" s="31"/>
      <c r="F37" s="75">
        <v>0</v>
      </c>
      <c r="G37" s="76">
        <f t="shared" si="0"/>
        <v>-140000</v>
      </c>
      <c r="H37" s="43"/>
      <c r="I37" s="43"/>
    </row>
    <row r="38" spans="1:9" ht="24" customHeight="1" x14ac:dyDescent="0.25">
      <c r="A38" s="88"/>
      <c r="B38" s="65" t="s">
        <v>113</v>
      </c>
      <c r="C38" s="31">
        <v>2210</v>
      </c>
      <c r="D38" s="81">
        <v>5000</v>
      </c>
      <c r="E38" s="31" t="s">
        <v>94</v>
      </c>
      <c r="F38" s="75">
        <v>46452.95</v>
      </c>
      <c r="G38" s="76">
        <f t="shared" si="0"/>
        <v>41452.949999999997</v>
      </c>
      <c r="H38" s="43"/>
      <c r="I38" s="43" t="s">
        <v>21</v>
      </c>
    </row>
    <row r="39" spans="1:9" ht="25.5" x14ac:dyDescent="0.25">
      <c r="A39" s="88"/>
      <c r="B39" s="65" t="s">
        <v>73</v>
      </c>
      <c r="C39" s="31">
        <v>2210</v>
      </c>
      <c r="D39" s="81">
        <v>195500</v>
      </c>
      <c r="E39" s="31"/>
      <c r="F39" s="75">
        <v>0</v>
      </c>
      <c r="G39" s="76">
        <f t="shared" si="0"/>
        <v>-195500</v>
      </c>
      <c r="H39" s="43"/>
      <c r="I39" s="43" t="s">
        <v>95</v>
      </c>
    </row>
    <row r="40" spans="1:9" ht="24" customHeight="1" x14ac:dyDescent="0.25">
      <c r="B40" s="66" t="s">
        <v>74</v>
      </c>
      <c r="C40" s="31">
        <v>2210</v>
      </c>
      <c r="D40" s="81">
        <v>12000</v>
      </c>
      <c r="E40" s="31" t="s">
        <v>92</v>
      </c>
      <c r="F40" s="77">
        <v>9226</v>
      </c>
      <c r="G40" s="76">
        <f t="shared" si="0"/>
        <v>-2774</v>
      </c>
      <c r="H40" s="43"/>
      <c r="I40" s="43" t="s">
        <v>96</v>
      </c>
    </row>
    <row r="41" spans="1:9" ht="27" customHeight="1" x14ac:dyDescent="0.25">
      <c r="B41" s="66" t="s">
        <v>75</v>
      </c>
      <c r="C41" s="31">
        <v>2210</v>
      </c>
      <c r="D41" s="81">
        <v>52000</v>
      </c>
      <c r="E41" s="31" t="s">
        <v>92</v>
      </c>
      <c r="F41" s="77">
        <v>44537</v>
      </c>
      <c r="G41" s="76">
        <f t="shared" si="0"/>
        <v>-7463</v>
      </c>
      <c r="H41" s="43"/>
      <c r="I41" s="43" t="s">
        <v>21</v>
      </c>
    </row>
    <row r="42" spans="1:9" x14ac:dyDescent="0.25">
      <c r="B42" s="66" t="s">
        <v>97</v>
      </c>
      <c r="C42" s="31">
        <v>2210</v>
      </c>
      <c r="D42" s="81">
        <v>0</v>
      </c>
      <c r="E42" s="31" t="s">
        <v>92</v>
      </c>
      <c r="F42" s="77">
        <v>140</v>
      </c>
      <c r="G42" s="76">
        <f t="shared" si="0"/>
        <v>140</v>
      </c>
      <c r="H42" s="43"/>
      <c r="I42" s="43" t="s">
        <v>51</v>
      </c>
    </row>
    <row r="43" spans="1:9" ht="15.75" customHeight="1" x14ac:dyDescent="0.25">
      <c r="B43" s="66" t="s">
        <v>76</v>
      </c>
      <c r="C43" s="31">
        <v>2210</v>
      </c>
      <c r="D43" s="81">
        <v>140805.62</v>
      </c>
      <c r="E43" s="31" t="s">
        <v>92</v>
      </c>
      <c r="F43" s="77">
        <v>805.62</v>
      </c>
      <c r="G43" s="76">
        <f t="shared" si="0"/>
        <v>-140000</v>
      </c>
      <c r="H43" s="43"/>
      <c r="I43" s="43" t="s">
        <v>21</v>
      </c>
    </row>
    <row r="44" spans="1:9" ht="26.25" customHeight="1" x14ac:dyDescent="0.25">
      <c r="B44" s="66" t="s">
        <v>100</v>
      </c>
      <c r="C44" s="31">
        <v>2210</v>
      </c>
      <c r="D44" s="81">
        <v>153723</v>
      </c>
      <c r="E44" s="31" t="s">
        <v>94</v>
      </c>
      <c r="F44" s="77">
        <v>136623</v>
      </c>
      <c r="G44" s="76">
        <f t="shared" si="0"/>
        <v>-17100</v>
      </c>
      <c r="H44" s="43"/>
      <c r="I44" s="43" t="s">
        <v>96</v>
      </c>
    </row>
    <row r="45" spans="1:9" x14ac:dyDescent="0.25">
      <c r="B45" s="65" t="s">
        <v>77</v>
      </c>
      <c r="C45" s="31">
        <v>2210</v>
      </c>
      <c r="D45" s="81">
        <v>0</v>
      </c>
      <c r="E45" s="31" t="s">
        <v>92</v>
      </c>
      <c r="F45" s="77">
        <v>1959.2</v>
      </c>
      <c r="G45" s="76">
        <f t="shared" si="0"/>
        <v>1959.2</v>
      </c>
      <c r="H45" s="43"/>
      <c r="I45" s="43" t="s">
        <v>21</v>
      </c>
    </row>
    <row r="46" spans="1:9" x14ac:dyDescent="0.25">
      <c r="B46" s="65" t="s">
        <v>78</v>
      </c>
      <c r="C46" s="31">
        <v>2210</v>
      </c>
      <c r="D46" s="81">
        <v>0</v>
      </c>
      <c r="E46" s="31" t="s">
        <v>92</v>
      </c>
      <c r="F46" s="77">
        <v>600</v>
      </c>
      <c r="G46" s="76">
        <f t="shared" si="0"/>
        <v>600</v>
      </c>
      <c r="H46" s="43"/>
      <c r="I46" s="43" t="s">
        <v>96</v>
      </c>
    </row>
    <row r="47" spans="1:9" ht="25.5" x14ac:dyDescent="0.25">
      <c r="B47" s="65" t="s">
        <v>79</v>
      </c>
      <c r="C47" s="31">
        <v>2210</v>
      </c>
      <c r="D47" s="81">
        <v>0</v>
      </c>
      <c r="E47" s="31" t="s">
        <v>92</v>
      </c>
      <c r="F47" s="77">
        <v>4104.25</v>
      </c>
      <c r="G47" s="76">
        <f t="shared" si="0"/>
        <v>4104.25</v>
      </c>
      <c r="H47" s="43"/>
      <c r="I47" s="43" t="s">
        <v>51</v>
      </c>
    </row>
    <row r="48" spans="1:9" ht="30.75" customHeight="1" x14ac:dyDescent="0.25">
      <c r="B48" s="65" t="s">
        <v>80</v>
      </c>
      <c r="C48" s="31">
        <v>2210</v>
      </c>
      <c r="D48" s="81">
        <v>79000</v>
      </c>
      <c r="E48" s="31" t="s">
        <v>92</v>
      </c>
      <c r="F48" s="77">
        <v>13104.29</v>
      </c>
      <c r="G48" s="76">
        <f t="shared" si="0"/>
        <v>-65895.709999999992</v>
      </c>
      <c r="H48" s="43"/>
      <c r="I48" s="43" t="s">
        <v>96</v>
      </c>
    </row>
    <row r="49" spans="2:9" ht="25.5" x14ac:dyDescent="0.25">
      <c r="B49" s="65" t="s">
        <v>81</v>
      </c>
      <c r="C49" s="31">
        <v>2210</v>
      </c>
      <c r="D49" s="81">
        <v>233418</v>
      </c>
      <c r="E49" s="31" t="s">
        <v>94</v>
      </c>
      <c r="F49" s="77">
        <v>99400</v>
      </c>
      <c r="G49" s="76">
        <f t="shared" si="0"/>
        <v>-134018</v>
      </c>
      <c r="H49" s="43"/>
      <c r="I49" s="43" t="s">
        <v>95</v>
      </c>
    </row>
    <row r="50" spans="2:9" x14ac:dyDescent="0.25">
      <c r="B50" s="65" t="s">
        <v>82</v>
      </c>
      <c r="C50" s="31">
        <v>2210</v>
      </c>
      <c r="D50" s="81">
        <v>73732</v>
      </c>
      <c r="E50" s="31"/>
      <c r="F50" s="77">
        <v>0</v>
      </c>
      <c r="G50" s="76">
        <f t="shared" si="0"/>
        <v>-73732</v>
      </c>
      <c r="H50" s="43"/>
      <c r="I50" s="43" t="s">
        <v>95</v>
      </c>
    </row>
    <row r="51" spans="2:9" ht="25.5" x14ac:dyDescent="0.25">
      <c r="B51" s="65" t="s">
        <v>83</v>
      </c>
      <c r="C51" s="31">
        <v>2210</v>
      </c>
      <c r="D51" s="81">
        <v>66000</v>
      </c>
      <c r="E51" s="31" t="s">
        <v>92</v>
      </c>
      <c r="F51" s="77">
        <v>15800</v>
      </c>
      <c r="G51" s="76">
        <f t="shared" si="0"/>
        <v>-50200</v>
      </c>
      <c r="H51" s="43"/>
      <c r="I51" s="43" t="s">
        <v>95</v>
      </c>
    </row>
    <row r="52" spans="2:9" x14ac:dyDescent="0.25">
      <c r="B52" s="65" t="s">
        <v>115</v>
      </c>
      <c r="C52" s="31">
        <v>2210</v>
      </c>
      <c r="D52" s="81">
        <v>0</v>
      </c>
      <c r="E52" s="31"/>
      <c r="F52" s="77">
        <v>870</v>
      </c>
      <c r="G52" s="76">
        <f t="shared" si="0"/>
        <v>870</v>
      </c>
      <c r="H52" s="43"/>
      <c r="I52" s="43"/>
    </row>
    <row r="53" spans="2:9" ht="23.25" customHeight="1" x14ac:dyDescent="0.25">
      <c r="B53" s="66" t="s">
        <v>50</v>
      </c>
      <c r="C53" s="31"/>
      <c r="D53" s="81">
        <f>SUM(D6:D52)</f>
        <v>2320342.0299999998</v>
      </c>
      <c r="E53" s="31"/>
      <c r="F53" s="77">
        <f>SUM(F6:F52)</f>
        <v>1020225.72</v>
      </c>
      <c r="G53" s="76">
        <f>SUM(G6:G52)</f>
        <v>-1300116.31</v>
      </c>
      <c r="H53" s="43"/>
      <c r="I53" s="43"/>
    </row>
    <row r="54" spans="2:9" x14ac:dyDescent="0.2">
      <c r="B54" s="67">
        <v>2240</v>
      </c>
      <c r="C54" s="68"/>
      <c r="D54" s="69"/>
      <c r="E54" s="83"/>
      <c r="F54" s="56"/>
      <c r="G54" s="72"/>
      <c r="H54" s="71"/>
      <c r="I54" s="71"/>
    </row>
    <row r="55" spans="2:9" ht="25.5" x14ac:dyDescent="0.25">
      <c r="B55" s="65" t="s">
        <v>84</v>
      </c>
      <c r="C55" s="31">
        <v>2240</v>
      </c>
      <c r="D55" s="32">
        <v>0</v>
      </c>
      <c r="E55" s="31" t="s">
        <v>92</v>
      </c>
      <c r="F55" s="33">
        <v>20966</v>
      </c>
      <c r="G55" s="79">
        <f t="shared" si="0"/>
        <v>20966</v>
      </c>
      <c r="H55" s="43"/>
      <c r="I55" s="43" t="s">
        <v>95</v>
      </c>
    </row>
    <row r="56" spans="2:9" ht="38.25" x14ac:dyDescent="0.25">
      <c r="B56" s="65" t="s">
        <v>85</v>
      </c>
      <c r="C56" s="31">
        <v>2240</v>
      </c>
      <c r="D56" s="32">
        <v>0</v>
      </c>
      <c r="E56" s="31" t="s">
        <v>92</v>
      </c>
      <c r="F56" s="34">
        <v>7192.74</v>
      </c>
      <c r="G56" s="79">
        <f t="shared" si="0"/>
        <v>7192.74</v>
      </c>
      <c r="H56" s="43"/>
      <c r="I56" s="43" t="s">
        <v>96</v>
      </c>
    </row>
    <row r="57" spans="2:9" x14ac:dyDescent="0.25">
      <c r="B57" s="65" t="s">
        <v>101</v>
      </c>
      <c r="C57" s="31">
        <v>2240</v>
      </c>
      <c r="D57" s="32">
        <v>0</v>
      </c>
      <c r="E57" s="31" t="s">
        <v>92</v>
      </c>
      <c r="F57" s="33">
        <v>73000</v>
      </c>
      <c r="G57" s="79">
        <f t="shared" si="0"/>
        <v>73000</v>
      </c>
      <c r="H57" s="43"/>
      <c r="I57" s="43" t="s">
        <v>112</v>
      </c>
    </row>
    <row r="58" spans="2:9" ht="30.75" customHeight="1" x14ac:dyDescent="0.25">
      <c r="B58" s="65" t="s">
        <v>86</v>
      </c>
      <c r="C58" s="31">
        <v>2240</v>
      </c>
      <c r="D58" s="81">
        <v>220470.72</v>
      </c>
      <c r="E58" s="31" t="s">
        <v>94</v>
      </c>
      <c r="F58" s="78">
        <v>62196</v>
      </c>
      <c r="G58" s="79">
        <f t="shared" si="0"/>
        <v>-158274.72</v>
      </c>
      <c r="H58" s="43"/>
      <c r="I58" s="43" t="s">
        <v>96</v>
      </c>
    </row>
    <row r="59" spans="2:9" ht="27.75" customHeight="1" x14ac:dyDescent="0.25">
      <c r="B59" s="65" t="s">
        <v>102</v>
      </c>
      <c r="C59" s="31">
        <v>2240</v>
      </c>
      <c r="D59" s="81">
        <v>0</v>
      </c>
      <c r="E59" s="31" t="s">
        <v>92</v>
      </c>
      <c r="F59" s="78">
        <v>7100</v>
      </c>
      <c r="G59" s="79">
        <f t="shared" si="0"/>
        <v>7100</v>
      </c>
      <c r="H59" s="43"/>
      <c r="I59" s="43" t="s">
        <v>112</v>
      </c>
    </row>
    <row r="60" spans="2:9" ht="27" customHeight="1" x14ac:dyDescent="0.25">
      <c r="B60" s="65" t="s">
        <v>103</v>
      </c>
      <c r="C60" s="31">
        <v>2240</v>
      </c>
      <c r="D60" s="81">
        <v>0</v>
      </c>
      <c r="E60" s="31" t="s">
        <v>92</v>
      </c>
      <c r="F60" s="78">
        <v>5200</v>
      </c>
      <c r="G60" s="79">
        <f t="shared" si="0"/>
        <v>5200</v>
      </c>
      <c r="H60" s="43"/>
      <c r="I60" s="43" t="s">
        <v>95</v>
      </c>
    </row>
    <row r="61" spans="2:9" ht="16.5" customHeight="1" x14ac:dyDescent="0.25">
      <c r="B61" s="65" t="s">
        <v>104</v>
      </c>
      <c r="C61" s="31">
        <v>2240</v>
      </c>
      <c r="D61" s="81">
        <v>0</v>
      </c>
      <c r="E61" s="31" t="s">
        <v>92</v>
      </c>
      <c r="F61" s="78">
        <v>6000</v>
      </c>
      <c r="G61" s="79">
        <f t="shared" si="0"/>
        <v>6000</v>
      </c>
      <c r="H61" s="43"/>
      <c r="I61" s="43" t="s">
        <v>112</v>
      </c>
    </row>
    <row r="62" spans="2:9" ht="27" customHeight="1" x14ac:dyDescent="0.25">
      <c r="B62" s="65" t="s">
        <v>87</v>
      </c>
      <c r="C62" s="31">
        <v>2240</v>
      </c>
      <c r="D62" s="81">
        <v>0</v>
      </c>
      <c r="E62" s="31" t="s">
        <v>92</v>
      </c>
      <c r="F62" s="78">
        <v>10000</v>
      </c>
      <c r="G62" s="79">
        <f t="shared" si="0"/>
        <v>10000</v>
      </c>
      <c r="H62" s="43"/>
      <c r="I62" s="43" t="s">
        <v>51</v>
      </c>
    </row>
    <row r="63" spans="2:9" ht="16.5" customHeight="1" x14ac:dyDescent="0.25">
      <c r="B63" s="65" t="s">
        <v>105</v>
      </c>
      <c r="C63" s="31">
        <v>2240</v>
      </c>
      <c r="D63" s="81">
        <v>0</v>
      </c>
      <c r="E63" s="31" t="s">
        <v>93</v>
      </c>
      <c r="F63" s="78">
        <v>4500000</v>
      </c>
      <c r="G63" s="79">
        <f t="shared" si="0"/>
        <v>4500000</v>
      </c>
      <c r="H63" s="43"/>
      <c r="I63" s="43" t="s">
        <v>112</v>
      </c>
    </row>
    <row r="64" spans="2:9" ht="29.25" customHeight="1" x14ac:dyDescent="0.25">
      <c r="B64" s="65" t="s">
        <v>106</v>
      </c>
      <c r="C64" s="31">
        <v>2240</v>
      </c>
      <c r="D64" s="81">
        <v>759666.52</v>
      </c>
      <c r="E64" s="31" t="s">
        <v>94</v>
      </c>
      <c r="F64" s="78">
        <v>145490.12</v>
      </c>
      <c r="G64" s="79">
        <f t="shared" si="0"/>
        <v>-614176.4</v>
      </c>
      <c r="H64" s="43"/>
      <c r="I64" s="43" t="s">
        <v>111</v>
      </c>
    </row>
    <row r="65" spans="2:14" ht="18" customHeight="1" x14ac:dyDescent="0.25">
      <c r="B65" s="65" t="s">
        <v>107</v>
      </c>
      <c r="C65" s="31">
        <v>2240</v>
      </c>
      <c r="D65" s="81">
        <v>0</v>
      </c>
      <c r="E65" s="31" t="s">
        <v>92</v>
      </c>
      <c r="F65" s="78">
        <v>47720</v>
      </c>
      <c r="G65" s="79">
        <f t="shared" si="0"/>
        <v>47720</v>
      </c>
      <c r="H65" s="43"/>
      <c r="I65" s="43" t="s">
        <v>95</v>
      </c>
    </row>
    <row r="66" spans="2:14" x14ac:dyDescent="0.25">
      <c r="B66" s="65" t="s">
        <v>50</v>
      </c>
      <c r="C66" s="31"/>
      <c r="D66" s="81">
        <f>SUM(D55:D62)</f>
        <v>220470.72</v>
      </c>
      <c r="E66" s="31"/>
      <c r="F66" s="78">
        <f>SUM(F55:F62)</f>
        <v>191654.74</v>
      </c>
      <c r="G66" s="79">
        <f>SUM(G55:G62)</f>
        <v>-28815.98000000001</v>
      </c>
      <c r="H66" s="43"/>
      <c r="I66" s="43"/>
    </row>
    <row r="67" spans="2:14" s="84" customFormat="1" x14ac:dyDescent="0.25">
      <c r="B67" s="67">
        <v>2282</v>
      </c>
      <c r="C67" s="68"/>
      <c r="D67" s="85"/>
      <c r="E67" s="68"/>
      <c r="F67" s="86"/>
      <c r="G67" s="87"/>
      <c r="H67" s="71"/>
      <c r="I67" s="71"/>
      <c r="J67" s="1"/>
      <c r="K67" s="1"/>
      <c r="L67" s="1"/>
      <c r="M67" s="1"/>
      <c r="N67" s="1"/>
    </row>
    <row r="68" spans="2:14" ht="25.5" x14ac:dyDescent="0.25">
      <c r="B68" s="65" t="s">
        <v>108</v>
      </c>
      <c r="C68" s="31">
        <v>2282</v>
      </c>
      <c r="D68" s="81">
        <v>0</v>
      </c>
      <c r="E68" s="31" t="s">
        <v>92</v>
      </c>
      <c r="F68" s="78">
        <v>17179.7</v>
      </c>
      <c r="G68" s="79">
        <f t="shared" si="0"/>
        <v>17179.7</v>
      </c>
      <c r="H68" s="43"/>
      <c r="I68" s="43" t="s">
        <v>44</v>
      </c>
    </row>
    <row r="69" spans="2:14" x14ac:dyDescent="0.25">
      <c r="B69" s="67">
        <v>3110</v>
      </c>
      <c r="C69" s="68"/>
      <c r="D69" s="69"/>
      <c r="E69" s="56"/>
      <c r="F69" s="56"/>
      <c r="G69" s="72"/>
      <c r="H69" s="71"/>
      <c r="I69" s="71"/>
    </row>
    <row r="70" spans="2:14" x14ac:dyDescent="0.25">
      <c r="B70" s="65" t="s">
        <v>109</v>
      </c>
      <c r="C70" s="31">
        <v>3110</v>
      </c>
      <c r="D70" s="32">
        <v>0</v>
      </c>
      <c r="E70" s="34"/>
      <c r="F70" s="33">
        <v>9600</v>
      </c>
      <c r="G70" s="79">
        <f t="shared" si="0"/>
        <v>9600</v>
      </c>
      <c r="H70" s="43"/>
      <c r="I70" s="43" t="s">
        <v>51</v>
      </c>
    </row>
    <row r="71" spans="2:14" ht="25.5" x14ac:dyDescent="0.25">
      <c r="B71" s="65" t="s">
        <v>88</v>
      </c>
      <c r="C71" s="31">
        <v>3110</v>
      </c>
      <c r="D71" s="81">
        <v>199000</v>
      </c>
      <c r="E71" s="31"/>
      <c r="F71" s="78">
        <v>0</v>
      </c>
      <c r="G71" s="79">
        <f t="shared" si="0"/>
        <v>-199000</v>
      </c>
      <c r="H71" s="43"/>
      <c r="I71" s="43"/>
    </row>
    <row r="72" spans="2:14" ht="25.5" x14ac:dyDescent="0.25">
      <c r="B72" s="65" t="s">
        <v>89</v>
      </c>
      <c r="C72" s="31">
        <v>3110</v>
      </c>
      <c r="D72" s="81">
        <v>0</v>
      </c>
      <c r="E72" s="31" t="s">
        <v>93</v>
      </c>
      <c r="F72" s="78">
        <v>479800</v>
      </c>
      <c r="G72" s="79">
        <f t="shared" si="0"/>
        <v>479800</v>
      </c>
      <c r="H72" s="43"/>
      <c r="I72" s="43" t="s">
        <v>44</v>
      </c>
    </row>
    <row r="73" spans="2:14" x14ac:dyDescent="0.25">
      <c r="B73" s="65" t="s">
        <v>90</v>
      </c>
      <c r="C73" s="31">
        <v>3110</v>
      </c>
      <c r="D73" s="81">
        <v>132000</v>
      </c>
      <c r="E73" s="31"/>
      <c r="F73" s="78">
        <v>0</v>
      </c>
      <c r="G73" s="79">
        <f t="shared" si="0"/>
        <v>-132000</v>
      </c>
      <c r="H73" s="43"/>
      <c r="I73" s="43"/>
    </row>
    <row r="74" spans="2:14" ht="25.5" x14ac:dyDescent="0.25">
      <c r="B74" s="27" t="s">
        <v>91</v>
      </c>
      <c r="C74" s="38">
        <v>3110</v>
      </c>
      <c r="D74" s="82">
        <v>1140000</v>
      </c>
      <c r="E74" s="31" t="s">
        <v>93</v>
      </c>
      <c r="F74" s="80">
        <v>348400</v>
      </c>
      <c r="G74" s="79">
        <f t="shared" si="0"/>
        <v>-791600</v>
      </c>
      <c r="H74" s="70"/>
      <c r="I74" s="70" t="s">
        <v>2</v>
      </c>
    </row>
    <row r="75" spans="2:14" x14ac:dyDescent="0.25">
      <c r="B75" s="65" t="s">
        <v>113</v>
      </c>
      <c r="C75" s="38">
        <v>3110</v>
      </c>
      <c r="D75" s="82">
        <v>0</v>
      </c>
      <c r="E75" s="31" t="s">
        <v>92</v>
      </c>
      <c r="F75" s="80">
        <v>9999</v>
      </c>
      <c r="G75" s="79">
        <f t="shared" si="0"/>
        <v>9999</v>
      </c>
      <c r="H75" s="70"/>
      <c r="I75" s="70" t="s">
        <v>95</v>
      </c>
    </row>
    <row r="76" spans="2:14" ht="24" customHeight="1" x14ac:dyDescent="0.25">
      <c r="B76" s="65" t="s">
        <v>50</v>
      </c>
      <c r="C76" s="31"/>
      <c r="D76" s="81">
        <f>SUM(D71:D74)</f>
        <v>1471000</v>
      </c>
      <c r="E76" s="31"/>
      <c r="F76" s="78">
        <f>SUM(F71:F74)</f>
        <v>828200</v>
      </c>
      <c r="G76" s="79">
        <f>SUM(G71:G74)</f>
        <v>-642800</v>
      </c>
      <c r="H76" s="43"/>
      <c r="I76" s="43"/>
    </row>
    <row r="77" spans="2:14" x14ac:dyDescent="0.25">
      <c r="C77" s="10"/>
      <c r="D77" s="73"/>
      <c r="E77" s="10"/>
      <c r="F77" s="74"/>
      <c r="G77" s="2"/>
    </row>
    <row r="78" spans="2:14" x14ac:dyDescent="0.25">
      <c r="D78" s="2"/>
    </row>
  </sheetData>
  <mergeCells count="2">
    <mergeCell ref="A1:G1"/>
    <mergeCell ref="B3:E3"/>
  </mergeCells>
  <pageMargins left="0.46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Зм1 06.02</vt:lpstr>
      <vt:lpstr>Зм2 24.02</vt:lpstr>
      <vt:lpstr>Зм 3 бер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2017-01-17T13:54:57Z</cp:lastPrinted>
  <dcterms:created xsi:type="dcterms:W3CDTF">2006-09-16T00:00:00Z</dcterms:created>
  <dcterms:modified xsi:type="dcterms:W3CDTF">2021-04-15T12:48:08Z</dcterms:modified>
</cp:coreProperties>
</file>